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Лист1" sheetId="1" r:id="rId1"/>
    <sheet name="Лист2" sheetId="2" r:id="rId2"/>
  </sheets>
  <definedNames>
    <definedName name="_xlnm.Print_Area" localSheetId="0">Лист1!$A$1:$F$108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5" i="1" l="1"/>
  <c r="E104" i="1"/>
  <c r="E62" i="1"/>
  <c r="E56" i="1"/>
  <c r="E15" i="1"/>
  <c r="E28" i="1"/>
  <c r="E49" i="1"/>
  <c r="E78" i="1" l="1"/>
  <c r="E12" i="1" l="1"/>
  <c r="E59" i="1"/>
  <c r="E63" i="1" l="1"/>
  <c r="E106" i="1" l="1"/>
  <c r="E108" i="1" s="1"/>
  <c r="C11" i="1"/>
</calcChain>
</file>

<file path=xl/sharedStrings.xml><?xml version="1.0" encoding="utf-8"?>
<sst xmlns="http://schemas.openxmlformats.org/spreadsheetml/2006/main" count="222" uniqueCount="133">
  <si>
    <t>Бухучет зарплаты</t>
  </si>
  <si>
    <t>Период формирования отчета</t>
  </si>
  <si>
    <t>Начисления</t>
  </si>
  <si>
    <t>Вид операции</t>
  </si>
  <si>
    <t>Ст. финансир.</t>
  </si>
  <si>
    <t>Ст. расх.</t>
  </si>
  <si>
    <t>Способ отражения</t>
  </si>
  <si>
    <t>Начислено</t>
  </si>
  <si>
    <t>Взносы</t>
  </si>
  <si>
    <t>ПФР (с превыш.)</t>
  </si>
  <si>
    <t>ПФР (до превыш.)</t>
  </si>
  <si>
    <t>ФСС</t>
  </si>
  <si>
    <t>ФСС (несч. сл.)</t>
  </si>
  <si>
    <t>ФФОМС</t>
  </si>
  <si>
    <t>Ежегодный отпуск</t>
  </si>
  <si>
    <t>211</t>
  </si>
  <si>
    <t>Ежегодный отпуск авансом</t>
  </si>
  <si>
    <t>Расходы по страхованию за счет работодателя</t>
  </si>
  <si>
    <t>266</t>
  </si>
  <si>
    <t>Итого</t>
  </si>
  <si>
    <t>НДФЛ</t>
  </si>
  <si>
    <t>КПП</t>
  </si>
  <si>
    <t>ОКТМО</t>
  </si>
  <si>
    <t>Сумма</t>
  </si>
  <si>
    <t>251101001</t>
  </si>
  <si>
    <t>Удержания</t>
  </si>
  <si>
    <t>Профвзносы</t>
  </si>
  <si>
    <t>Наименование</t>
  </si>
  <si>
    <t>Цена</t>
  </si>
  <si>
    <t>Примечание</t>
  </si>
  <si>
    <t>шт</t>
  </si>
  <si>
    <t>Август 2020</t>
  </si>
  <si>
    <t>зарплата кб</t>
  </si>
  <si>
    <t>109.81 Расходы ослужив.персонал</t>
  </si>
  <si>
    <t>109.61 Расходы пед.персонал</t>
  </si>
  <si>
    <t>05723000001</t>
  </si>
  <si>
    <t>Усл.</t>
  </si>
  <si>
    <t>Обслуживание ППО сетевой город</t>
  </si>
  <si>
    <t>усл.</t>
  </si>
  <si>
    <t>Всего:</t>
  </si>
  <si>
    <t>Учебники</t>
  </si>
  <si>
    <t>Бланк аттестата об основном общем образовании</t>
  </si>
  <si>
    <t>Бланк приложения к аттестату об основном общем образовании</t>
  </si>
  <si>
    <t>Твёрдая обложка к аттестату об основном общем образовании</t>
  </si>
  <si>
    <t>Бланк аттестата о среднем общем образовании</t>
  </si>
  <si>
    <t>Бланк аттестата о среднем общем образовании с отличием</t>
  </si>
  <si>
    <t>Бланк приложения к аттестату о среднем общем образовании/аттестату о среднем общем образовании с отличием</t>
  </si>
  <si>
    <t>Твердая обложка к аттестату о среднем общем образовании</t>
  </si>
  <si>
    <t>Твёрдая обложка к аттестату о среднем общем образовании с отличием</t>
  </si>
  <si>
    <t>Удостоверение к золотой медали "За особые успехи в учении"</t>
  </si>
  <si>
    <t>Медаль "За особые успехи в учении"(золото) с пластиковым футляром</t>
  </si>
  <si>
    <t>Бланк "Свидетельство об обучении"</t>
  </si>
  <si>
    <t>Бланк справки об обучении в образовательной организации</t>
  </si>
  <si>
    <t>Стул Усиленный "Ученический", регулируемый ростовая группа №5-7 (болтовое соединение)</t>
  </si>
  <si>
    <t>Парта ученическая 2-местная регулируемая ЛДСП гр. 5-7 (70-76-82 см)</t>
  </si>
  <si>
    <t xml:space="preserve">Всего: </t>
  </si>
  <si>
    <t>количество</t>
  </si>
  <si>
    <t>Приобретение материальных запасов</t>
  </si>
  <si>
    <t>Итого:</t>
  </si>
  <si>
    <t>УТВЕРЖДАЮ
Директор МБОУ СОШ № 6
_______________ Т.В.Догадова</t>
  </si>
  <si>
    <t>Услуги по обеспечению доступа к сети Интернет с контентной фильтрацией (Учебный)</t>
  </si>
  <si>
    <t>Услуги связи</t>
  </si>
  <si>
    <t>Единица измерения</t>
  </si>
  <si>
    <t>Приобретение основных средств</t>
  </si>
  <si>
    <t>Прочие услуги</t>
  </si>
  <si>
    <t>Кабинет начальных классов</t>
  </si>
  <si>
    <t>обеспеченность учебниками составляет 100%</t>
  </si>
  <si>
    <t>Доска магнитная меловая зеленая школьная трехсекционная 100х300 см в алюминиевой раме, Артикул: ТЭ*300М</t>
  </si>
  <si>
    <t>Парта ученическая 2-местная регулируемая ЛДСП гр. 3-5 (58-64-70 см)</t>
  </si>
  <si>
    <t>Стул ученический регулируемый гр. 3-5 (болтовое соединение фанеры к каркасу)</t>
  </si>
  <si>
    <t>Тумба для платков 1270х260х760</t>
  </si>
  <si>
    <t>Доска пробковая Attache 60х90 см, деревянная рама Артикул:51859</t>
  </si>
  <si>
    <t>Вешалка Гардеробная детская М-18 (14 мест) Размеры:1928х300х1500мм ЛДСП Бук , Каркас Серый</t>
  </si>
  <si>
    <t>Скамья 3-х секционная ученическая  130 x 40 x 40 см ЛДСП</t>
  </si>
  <si>
    <t>Кабинет физики:</t>
  </si>
  <si>
    <t>Насос вакуумный Комовского</t>
  </si>
  <si>
    <t>Плитка электрическая &amp;quot;Пскова НАРОДНАЯ&amp;quot;, 1200 Вт, 1 конфорка, нержавеющая чаша, белая Арт: 3835699</t>
  </si>
  <si>
    <t>Телескоп-рефрактор Артикул: 5774</t>
  </si>
  <si>
    <t>Прибор для демонстрации инерции и инертности тела Артикул: 8080</t>
  </si>
  <si>
    <t>Прибор для демонстрации вращения рамки в магнитном поле (с магнитами) Артикул: 10124</t>
  </si>
  <si>
    <t>Набор для демонстраций по физике &amp;quot;Механика&amp;quot; Артикул: 7748</t>
  </si>
  <si>
    <t>Пресс гидравлический (модель) Артикул: 2228</t>
  </si>
  <si>
    <t>Набор демонстрационный &amp;quot;Молекулярная физика и тепловые явления&amp;quot; код продукта: 10004360</t>
  </si>
  <si>
    <t>Набор для демонстрации поверхностного натяжения код продукта: 10004302</t>
  </si>
  <si>
    <t>Прибор для демонстрации атмосферного давления (Магдебургские полушария) код продукта: 00001802</t>
  </si>
  <si>
    <t>Прибор для демонстрации давления в жидкости код продукта: 00001803</t>
  </si>
  <si>
    <t>Прибор для демонстрации линейн. расширения тел Артикул: 2578</t>
  </si>
  <si>
    <t>Прибор для демонстрации теплопроводности тел код продукта: 00001807</t>
  </si>
  <si>
    <t>Прибор для изучения газовых законов (с манометром) Артикул: 5886</t>
  </si>
  <si>
    <t>Амперметр, вольтметр демонстрационный с гальванометром</t>
  </si>
  <si>
    <t>Машина электрофорная код продукта: 00001111</t>
  </si>
  <si>
    <t>Прибор для демонстрации зависимости сопротивления проводника от его длины, сечения и материала Артикул: 5825</t>
  </si>
  <si>
    <t>Электрометры с набором принадлежностей Артикул: 6284</t>
  </si>
  <si>
    <t xml:space="preserve">Стол демонстрационный для кабинета физики 240 x 75 x 88/75 см
ЛДСП покрытое пластиком
</t>
  </si>
  <si>
    <t>Базовый набор LEGO® MINDSTORMS® Education EV3 (5-9 классы)</t>
  </si>
  <si>
    <t>МФУ лазерное Brother DCP-L2500DR ([черно-белая печать, A4, 2400x600 dpi, ч/б - 26 стр/мин (А4), USB]) Код товара: 1001359</t>
  </si>
  <si>
    <t>Принтер лазерный HP LaserJet Pro M211d [черно-белая печать, A4, 600x600 dpi, ч/б - 29 стр/мин (A4), USB 2.0]</t>
  </si>
  <si>
    <t>МФУ лазерное Ricoh SP C360SFNw [цветная печать, A4, 1200x1200 dpi, ч/б - 30 стр/мин (А4), АПД, факс, Wi-Fi, Ethernet (RJ-45), USB]</t>
  </si>
  <si>
    <t>8.7" Планшет Samsung Galaxy Tab A7 Lite 32 ГБ серый [1340x800, TFT PLS, 8х2.3 ГГц, 1.8 ГГц, 3 ГБ, BT, GPS, 5100 мА*ч, Android 11.x]</t>
  </si>
  <si>
    <t>Интерактивный комплект SMART Board SBM777V-43 + SMART V31 + DSM-14Kw</t>
  </si>
  <si>
    <t>Лазерный стрелковый тренажер (Лазерный тир ЛТ 310ПМ) код продукта:10002678</t>
  </si>
  <si>
    <t>Бумага для офисной техники белая, Россия</t>
  </si>
  <si>
    <t>пач</t>
  </si>
  <si>
    <t>Каьинет ИЗО:</t>
  </si>
  <si>
    <t>Флипчарт мольберт Домик двусторонний магнитно-маркерный 50x75 см Артикул: МД2*50Ф</t>
  </si>
  <si>
    <t>Метр демонстрационный код продукта: 00001777</t>
  </si>
  <si>
    <t>Термометр демонстрационный код продукта: 30002766</t>
  </si>
  <si>
    <t>Манометр открытый демонстрационный код продукта: 00001772</t>
  </si>
  <si>
    <t>Манометр жидкостной демонстрационный Артикул: 2642</t>
  </si>
  <si>
    <t>Комплект тележек легкоподвижных Артикул: 4746</t>
  </si>
  <si>
    <t>Набор по статике с магнитными держателями</t>
  </si>
  <si>
    <t>Набор тел равного объема код продукта: 10002671</t>
  </si>
  <si>
    <t>Набор тел равной массы код продукта: 10002672</t>
  </si>
  <si>
    <t>Насос &amp;quot;TORRES&amp;quot; двойного действия, арт.SS1018, 30 см., пластик, гибкий шланг, игла (7 мм), синий</t>
  </si>
  <si>
    <t>Стакан отливной демонстрационный стеклянный код продукта: 00001816</t>
  </si>
  <si>
    <t>Теллурий (Солнце-Земля-Луна)</t>
  </si>
  <si>
    <t>Трубка Ньютона код продукта: 00002061</t>
  </si>
  <si>
    <t>Шар Паскаля код продукта: 00000127</t>
  </si>
  <si>
    <t>Набор капилляров код продукта: 00001786</t>
  </si>
  <si>
    <t>Сосуды сообщающиеся</t>
  </si>
  <si>
    <t>Шар с кольцом код продукта: 00000130</t>
  </si>
  <si>
    <t>Зеркало выпуклое и вогнутое (комплект) Артикул: 4515</t>
  </si>
  <si>
    <t>Магнит дугообразный демонстрационный Артикул: 2137</t>
  </si>
  <si>
    <t>Стрелки магнитные на штативах код продукта: 00001139</t>
  </si>
  <si>
    <t>Султан электростатический (шелк) пара код продукта: 00001820</t>
  </si>
  <si>
    <t>Электромагнит разборный (подковообразный) код продукта: 00001825</t>
  </si>
  <si>
    <t>Магнит дугообразный лабораторный</t>
  </si>
  <si>
    <t>Набор по электролизу (лабораторный) Артикул: 5058</t>
  </si>
  <si>
    <t>Набор пружин с различной жесткостью код продукта: 00001790</t>
  </si>
  <si>
    <t xml:space="preserve"> СМЕТА</t>
  </si>
  <si>
    <t>расходов средств в субвенций на учебные расходы в 2022 году МБОУ СОШ №6</t>
  </si>
  <si>
    <t xml:space="preserve">                                   Итого по смете:</t>
  </si>
  <si>
    <t>Ноутбук ACER Aspire A317-32-C3M5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</si>
</sst>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8"/>
      <color indexed="57"/>
      <name val="Arial"/>
    </font>
    <font>
      <b/>
      <sz val="12"/>
      <name val="Arial"/>
    </font>
    <font>
      <b/>
      <sz val="16"/>
      <name val="Arial"/>
    </font>
    <font>
      <sz val="10"/>
      <name val="Arial"/>
    </font>
    <font>
      <sz val="14"/>
      <name val="Arial"/>
      <family val="2"/>
    </font>
    <font>
      <sz val="14"/>
      <name val="Arial"/>
      <family val="2"/>
      <charset val="204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5">
    <xf numFmtId="0" fontId="0" fillId="0" borderId="0" xfId="0"/>
    <xf numFmtId="0" fontId="2" fillId="0" borderId="0" xfId="2" applyNumberFormat="1" applyFont="1" applyAlignment="1">
      <alignment vertical="top"/>
    </xf>
    <xf numFmtId="0" fontId="1" fillId="0" borderId="0" xfId="2"/>
    <xf numFmtId="0" fontId="1" fillId="0" borderId="0" xfId="2" applyNumberFormat="1" applyAlignment="1">
      <alignment vertical="top" wrapText="1"/>
    </xf>
    <xf numFmtId="0" fontId="4" fillId="0" borderId="0" xfId="2" applyNumberFormat="1" applyFont="1" applyAlignment="1">
      <alignment vertical="top"/>
    </xf>
    <xf numFmtId="0" fontId="5" fillId="0" borderId="2" xfId="2" applyNumberFormat="1" applyFont="1" applyBorder="1" applyAlignment="1">
      <alignment vertical="top" wrapText="1"/>
    </xf>
    <xf numFmtId="0" fontId="1" fillId="0" borderId="2" xfId="2" applyNumberFormat="1" applyFont="1" applyBorder="1" applyAlignment="1">
      <alignment vertical="top" wrapText="1"/>
    </xf>
    <xf numFmtId="4" fontId="1" fillId="0" borderId="2" xfId="2" applyNumberFormat="1" applyFont="1" applyBorder="1" applyAlignment="1">
      <alignment horizontal="right" vertical="top"/>
    </xf>
    <xf numFmtId="0" fontId="1" fillId="0" borderId="2" xfId="2" applyNumberFormat="1" applyFont="1" applyBorder="1" applyAlignment="1">
      <alignment horizontal="right" vertical="top"/>
    </xf>
    <xf numFmtId="2" fontId="1" fillId="0" borderId="2" xfId="2" applyNumberFormat="1" applyFont="1" applyBorder="1" applyAlignment="1">
      <alignment horizontal="right" vertical="top"/>
    </xf>
    <xf numFmtId="4" fontId="5" fillId="0" borderId="2" xfId="2" applyNumberFormat="1" applyFont="1" applyBorder="1" applyAlignment="1">
      <alignment horizontal="right" vertical="top"/>
    </xf>
    <xf numFmtId="0" fontId="5" fillId="0" borderId="2" xfId="2" applyNumberFormat="1" applyFont="1" applyBorder="1" applyAlignment="1">
      <alignment horizontal="right" vertical="top"/>
    </xf>
    <xf numFmtId="0" fontId="0" fillId="2" borderId="0" xfId="0" applyFill="1"/>
    <xf numFmtId="0" fontId="0" fillId="2" borderId="0" xfId="0" applyFont="1" applyFill="1"/>
    <xf numFmtId="4" fontId="9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/>
    <xf numFmtId="0" fontId="9" fillId="0" borderId="11" xfId="0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5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11" fillId="0" borderId="11" xfId="0" applyFont="1" applyFill="1" applyBorder="1" applyAlignment="1">
      <alignment wrapText="1"/>
    </xf>
    <xf numFmtId="4" fontId="9" fillId="0" borderId="11" xfId="0" applyNumberFormat="1" applyFont="1" applyFill="1" applyBorder="1"/>
    <xf numFmtId="0" fontId="9" fillId="0" borderId="11" xfId="0" applyFont="1" applyFill="1" applyBorder="1" applyAlignment="1">
      <alignment horizontal="left" wrapText="1"/>
    </xf>
    <xf numFmtId="4" fontId="11" fillId="0" borderId="11" xfId="0" applyNumberFormat="1" applyFont="1" applyFill="1" applyBorder="1" applyAlignment="1">
      <alignment horizontal="center"/>
    </xf>
    <xf numFmtId="0" fontId="11" fillId="0" borderId="11" xfId="0" applyNumberFormat="1" applyFont="1" applyFill="1" applyBorder="1" applyAlignment="1">
      <alignment horizontal="center"/>
    </xf>
    <xf numFmtId="4" fontId="11" fillId="0" borderId="11" xfId="0" applyNumberFormat="1" applyFont="1" applyFill="1" applyBorder="1"/>
    <xf numFmtId="0" fontId="13" fillId="0" borderId="11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/>
    </xf>
    <xf numFmtId="4" fontId="7" fillId="0" borderId="2" xfId="1" applyNumberFormat="1" applyFont="1" applyFill="1" applyBorder="1" applyAlignment="1">
      <alignment horizontal="right" vertical="top"/>
    </xf>
    <xf numFmtId="0" fontId="6" fillId="0" borderId="0" xfId="1" applyFont="1" applyFill="1"/>
    <xf numFmtId="0" fontId="9" fillId="0" borderId="0" xfId="0" applyFont="1" applyFill="1"/>
    <xf numFmtId="0" fontId="9" fillId="0" borderId="11" xfId="0" applyFont="1" applyFill="1" applyBorder="1" applyAlignment="1">
      <alignment horizontal="center" wrapText="1"/>
    </xf>
    <xf numFmtId="1" fontId="9" fillId="0" borderId="11" xfId="0" applyNumberFormat="1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13" fillId="0" borderId="11" xfId="0" applyFont="1" applyFill="1" applyBorder="1"/>
    <xf numFmtId="0" fontId="9" fillId="0" borderId="0" xfId="0" applyFont="1" applyFill="1" applyAlignment="1">
      <alignment wrapText="1"/>
    </xf>
    <xf numFmtId="0" fontId="11" fillId="0" borderId="11" xfId="0" applyFont="1" applyFill="1" applyBorder="1"/>
    <xf numFmtId="4" fontId="9" fillId="0" borderId="11" xfId="0" applyNumberFormat="1" applyFont="1" applyFill="1" applyBorder="1" applyAlignment="1">
      <alignment horizontal="center" vertical="top" wrapText="1"/>
    </xf>
    <xf numFmtId="4" fontId="11" fillId="0" borderId="11" xfId="0" applyNumberFormat="1" applyFont="1" applyFill="1" applyBorder="1" applyAlignment="1">
      <alignment horizontal="center" wrapText="1"/>
    </xf>
    <xf numFmtId="0" fontId="9" fillId="0" borderId="4" xfId="0" applyFont="1" applyFill="1" applyBorder="1" applyAlignment="1">
      <alignment wrapText="1"/>
    </xf>
    <xf numFmtId="0" fontId="10" fillId="0" borderId="0" xfId="0" applyFont="1" applyFill="1"/>
    <xf numFmtId="0" fontId="10" fillId="0" borderId="0" xfId="0" applyFont="1" applyFill="1" applyBorder="1"/>
    <xf numFmtId="0" fontId="0" fillId="0" borderId="0" xfId="0" applyFill="1"/>
    <xf numFmtId="4" fontId="0" fillId="0" borderId="0" xfId="0" applyNumberFormat="1" applyFill="1"/>
    <xf numFmtId="4" fontId="9" fillId="2" borderId="11" xfId="0" applyNumberFormat="1" applyFont="1" applyFill="1" applyBorder="1" applyAlignment="1">
      <alignment horizontal="center" wrapText="1"/>
    </xf>
    <xf numFmtId="4" fontId="9" fillId="2" borderId="11" xfId="0" applyNumberFormat="1" applyFont="1" applyFill="1" applyBorder="1" applyAlignment="1">
      <alignment horizontal="center"/>
    </xf>
    <xf numFmtId="4" fontId="15" fillId="4" borderId="11" xfId="0" applyNumberFormat="1" applyFont="1" applyFill="1" applyBorder="1" applyAlignment="1">
      <alignment horizontal="center" wrapText="1"/>
    </xf>
    <xf numFmtId="4" fontId="13" fillId="4" borderId="11" xfId="0" applyNumberFormat="1" applyFont="1" applyFill="1" applyBorder="1" applyAlignment="1">
      <alignment horizontal="center"/>
    </xf>
    <xf numFmtId="3" fontId="10" fillId="0" borderId="0" xfId="0" applyNumberFormat="1" applyFont="1" applyFill="1"/>
    <xf numFmtId="0" fontId="9" fillId="0" borderId="4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4" fontId="11" fillId="4" borderId="11" xfId="0" applyNumberFormat="1" applyFont="1" applyFill="1" applyBorder="1" applyAlignment="1">
      <alignment horizontal="center"/>
    </xf>
    <xf numFmtId="0" fontId="9" fillId="2" borderId="11" xfId="0" applyFont="1" applyFill="1" applyBorder="1"/>
    <xf numFmtId="0" fontId="12" fillId="0" borderId="11" xfId="0" applyFont="1" applyFill="1" applyBorder="1" applyAlignment="1">
      <alignment wrapText="1"/>
    </xf>
    <xf numFmtId="4" fontId="11" fillId="2" borderId="11" xfId="0" applyNumberFormat="1" applyFont="1" applyFill="1" applyBorder="1" applyAlignment="1">
      <alignment horizontal="center" wrapText="1"/>
    </xf>
    <xf numFmtId="4" fontId="11" fillId="4" borderId="11" xfId="0" applyNumberFormat="1" applyFont="1" applyFill="1" applyBorder="1" applyAlignment="1">
      <alignment horizontal="center" wrapText="1"/>
    </xf>
    <xf numFmtId="4" fontId="9" fillId="0" borderId="11" xfId="0" applyNumberFormat="1" applyFont="1" applyFill="1" applyBorder="1" applyAlignment="1">
      <alignment vertical="top" wrapText="1"/>
    </xf>
    <xf numFmtId="4" fontId="9" fillId="4" borderId="11" xfId="0" applyNumberFormat="1" applyFont="1" applyFill="1" applyBorder="1" applyAlignment="1">
      <alignment horizontal="center"/>
    </xf>
    <xf numFmtId="4" fontId="13" fillId="3" borderId="11" xfId="0" applyNumberFormat="1" applyFont="1" applyFill="1" applyBorder="1" applyAlignment="1">
      <alignment horizontal="center" wrapText="1"/>
    </xf>
    <xf numFmtId="4" fontId="9" fillId="2" borderId="4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 wrapText="1"/>
    </xf>
    <xf numFmtId="4" fontId="11" fillId="3" borderId="11" xfId="0" applyNumberFormat="1" applyFont="1" applyFill="1" applyBorder="1" applyAlignment="1">
      <alignment horizontal="center"/>
    </xf>
    <xf numFmtId="0" fontId="17" fillId="0" borderId="0" xfId="1" applyFont="1" applyFill="1" applyAlignment="1">
      <alignment wrapText="1"/>
    </xf>
    <xf numFmtId="0" fontId="17" fillId="0" borderId="0" xfId="1" applyFont="1" applyFill="1"/>
    <xf numFmtId="0" fontId="14" fillId="0" borderId="11" xfId="0" applyFont="1" applyFill="1" applyBorder="1"/>
    <xf numFmtId="4" fontId="13" fillId="0" borderId="11" xfId="0" applyNumberFormat="1" applyFont="1" applyFill="1" applyBorder="1" applyAlignment="1">
      <alignment horizontal="center"/>
    </xf>
    <xf numFmtId="0" fontId="16" fillId="0" borderId="0" xfId="0" applyFont="1" applyFill="1"/>
    <xf numFmtId="4" fontId="16" fillId="0" borderId="0" xfId="0" applyNumberFormat="1" applyFont="1" applyFill="1"/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8" fillId="0" borderId="0" xfId="1" applyFont="1" applyFill="1" applyAlignment="1">
      <alignment horizontal="center"/>
    </xf>
    <xf numFmtId="0" fontId="13" fillId="0" borderId="12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7" fillId="0" borderId="2" xfId="1" applyNumberFormat="1" applyFont="1" applyFill="1" applyBorder="1" applyAlignment="1">
      <alignment vertical="top"/>
    </xf>
    <xf numFmtId="0" fontId="9" fillId="0" borderId="4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5" fillId="0" borderId="2" xfId="2" applyNumberFormat="1" applyFont="1" applyBorder="1" applyAlignment="1">
      <alignment vertical="top"/>
    </xf>
    <xf numFmtId="0" fontId="3" fillId="0" borderId="0" xfId="2" applyNumberFormat="1" applyFont="1" applyAlignment="1">
      <alignment horizontal="center" vertical="top" wrapText="1"/>
    </xf>
    <xf numFmtId="0" fontId="5" fillId="0" borderId="1" xfId="2" applyNumberFormat="1" applyFont="1" applyBorder="1" applyAlignment="1">
      <alignment vertical="top" wrapText="1"/>
    </xf>
    <xf numFmtId="0" fontId="5" fillId="0" borderId="3" xfId="2" applyNumberFormat="1" applyFont="1" applyBorder="1" applyAlignment="1">
      <alignment vertical="top" wrapText="1"/>
    </xf>
    <xf numFmtId="0" fontId="5" fillId="0" borderId="2" xfId="2" applyNumberFormat="1" applyFont="1" applyBorder="1" applyAlignment="1">
      <alignment vertical="top" wrapText="1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1"/>
  <sheetViews>
    <sheetView tabSelected="1" view="pageBreakPreview" topLeftCell="A37" zoomScale="60" zoomScaleNormal="90" workbookViewId="0">
      <selection activeCell="A53" sqref="A53"/>
    </sheetView>
  </sheetViews>
  <sheetFormatPr defaultRowHeight="15" x14ac:dyDescent="0.25"/>
  <cols>
    <col min="1" max="1" width="73.140625" style="45" customWidth="1"/>
    <col min="2" max="2" width="24" style="45" customWidth="1"/>
    <col min="3" max="3" width="21.5703125" style="45" customWidth="1"/>
    <col min="4" max="4" width="14.5703125" style="45" customWidth="1"/>
    <col min="5" max="5" width="35.140625" style="45" customWidth="1"/>
    <col min="6" max="6" width="24" style="45" customWidth="1"/>
  </cols>
  <sheetData>
    <row r="1" spans="1:6" ht="18" x14ac:dyDescent="0.25">
      <c r="A1" s="82"/>
      <c r="B1" s="82"/>
      <c r="C1" s="82"/>
      <c r="D1" s="29"/>
      <c r="E1" s="30"/>
      <c r="F1" s="30"/>
    </row>
    <row r="2" spans="1:6" ht="93" customHeight="1" x14ac:dyDescent="0.3">
      <c r="A2" s="66" t="s">
        <v>59</v>
      </c>
      <c r="B2" s="67"/>
      <c r="C2" s="67"/>
      <c r="D2" s="67"/>
      <c r="E2" s="67"/>
      <c r="F2" s="67"/>
    </row>
    <row r="3" spans="1:6" ht="18.75" x14ac:dyDescent="0.3">
      <c r="A3" s="66"/>
      <c r="B3" s="67"/>
      <c r="C3" s="67"/>
      <c r="D3" s="67"/>
      <c r="E3" s="67"/>
      <c r="F3" s="67"/>
    </row>
    <row r="4" spans="1:6" ht="20.25" x14ac:dyDescent="0.3">
      <c r="A4" s="75" t="s">
        <v>129</v>
      </c>
      <c r="B4" s="75"/>
      <c r="C4" s="75"/>
      <c r="D4" s="75"/>
      <c r="E4" s="75"/>
      <c r="F4" s="75"/>
    </row>
    <row r="5" spans="1:6" ht="20.25" x14ac:dyDescent="0.3">
      <c r="A5" s="75" t="s">
        <v>130</v>
      </c>
      <c r="B5" s="75"/>
      <c r="C5" s="75"/>
      <c r="D5" s="75"/>
      <c r="E5" s="75"/>
      <c r="F5" s="75"/>
    </row>
    <row r="6" spans="1:6" ht="18.75" x14ac:dyDescent="0.3">
      <c r="A6" s="31"/>
      <c r="B6" s="31"/>
      <c r="C6" s="31"/>
      <c r="D6" s="31"/>
      <c r="E6" s="31"/>
      <c r="F6" s="31"/>
    </row>
    <row r="7" spans="1:6" ht="18.75" x14ac:dyDescent="0.3">
      <c r="A7" s="31"/>
      <c r="B7" s="31"/>
      <c r="C7" s="31"/>
      <c r="D7" s="31"/>
      <c r="E7" s="31"/>
      <c r="F7" s="31"/>
    </row>
    <row r="8" spans="1:6" ht="18.75" customHeight="1" x14ac:dyDescent="0.25">
      <c r="A8" s="88" t="s">
        <v>27</v>
      </c>
      <c r="B8" s="83" t="s">
        <v>62</v>
      </c>
      <c r="C8" s="83" t="s">
        <v>56</v>
      </c>
      <c r="D8" s="85" t="s">
        <v>28</v>
      </c>
      <c r="E8" s="85" t="s">
        <v>23</v>
      </c>
      <c r="F8" s="85" t="s">
        <v>29</v>
      </c>
    </row>
    <row r="9" spans="1:6" ht="18.75" customHeight="1" x14ac:dyDescent="0.25">
      <c r="A9" s="89"/>
      <c r="B9" s="84"/>
      <c r="C9" s="84"/>
      <c r="D9" s="86"/>
      <c r="E9" s="86"/>
      <c r="F9" s="86"/>
    </row>
    <row r="10" spans="1:6" ht="18.75" x14ac:dyDescent="0.3">
      <c r="A10" s="87" t="s">
        <v>61</v>
      </c>
      <c r="B10" s="87"/>
      <c r="C10" s="87"/>
      <c r="D10" s="87"/>
      <c r="E10" s="87"/>
      <c r="F10" s="87"/>
    </row>
    <row r="11" spans="1:6" ht="39" customHeight="1" x14ac:dyDescent="0.3">
      <c r="A11" s="23" t="s">
        <v>60</v>
      </c>
      <c r="B11" s="32" t="s">
        <v>36</v>
      </c>
      <c r="C11" s="33">
        <f>E11/D11</f>
        <v>10</v>
      </c>
      <c r="D11" s="41">
        <v>8227.39</v>
      </c>
      <c r="E11" s="47">
        <v>82273.899999999994</v>
      </c>
      <c r="F11" s="53"/>
    </row>
    <row r="12" spans="1:6" ht="19.5" x14ac:dyDescent="0.35">
      <c r="A12" s="27" t="s">
        <v>58</v>
      </c>
      <c r="B12" s="27"/>
      <c r="C12" s="35"/>
      <c r="D12" s="27"/>
      <c r="E12" s="49">
        <f>E11</f>
        <v>82273.899999999994</v>
      </c>
      <c r="F12" s="53">
        <v>244</v>
      </c>
    </row>
    <row r="13" spans="1:6" ht="19.5" x14ac:dyDescent="0.35">
      <c r="A13" s="76" t="s">
        <v>64</v>
      </c>
      <c r="B13" s="77"/>
      <c r="C13" s="77"/>
      <c r="D13" s="77"/>
      <c r="E13" s="77"/>
      <c r="F13" s="78"/>
    </row>
    <row r="14" spans="1:6" ht="26.25" customHeight="1" x14ac:dyDescent="0.3">
      <c r="A14" s="15" t="s">
        <v>37</v>
      </c>
      <c r="B14" s="16" t="s">
        <v>38</v>
      </c>
      <c r="C14" s="36">
        <v>1</v>
      </c>
      <c r="D14" s="15"/>
      <c r="E14" s="48">
        <v>9000</v>
      </c>
      <c r="F14" s="15"/>
    </row>
    <row r="15" spans="1:6" ht="29.25" customHeight="1" x14ac:dyDescent="0.35">
      <c r="A15" s="28" t="s">
        <v>58</v>
      </c>
      <c r="B15" s="37"/>
      <c r="C15" s="37"/>
      <c r="D15" s="37"/>
      <c r="E15" s="50">
        <f>SUM(E14)</f>
        <v>9000</v>
      </c>
      <c r="F15" s="34">
        <v>244</v>
      </c>
    </row>
    <row r="16" spans="1:6" ht="20.25" customHeight="1" x14ac:dyDescent="0.3">
      <c r="A16" s="72" t="s">
        <v>63</v>
      </c>
      <c r="B16" s="73"/>
      <c r="C16" s="73"/>
      <c r="D16" s="73"/>
      <c r="E16" s="73"/>
      <c r="F16" s="74"/>
    </row>
    <row r="17" spans="1:6" ht="18.75" x14ac:dyDescent="0.3">
      <c r="A17" s="15" t="s">
        <v>40</v>
      </c>
      <c r="B17" s="16" t="s">
        <v>30</v>
      </c>
      <c r="C17" s="17">
        <v>466</v>
      </c>
      <c r="D17" s="14">
        <v>641.17999999999995</v>
      </c>
      <c r="E17" s="48">
        <v>298793.84999999998</v>
      </c>
      <c r="F17" s="15"/>
    </row>
    <row r="18" spans="1:6" s="12" customFormat="1" ht="56.25" x14ac:dyDescent="0.3">
      <c r="A18" s="20" t="s">
        <v>67</v>
      </c>
      <c r="B18" s="16" t="s">
        <v>30</v>
      </c>
      <c r="C18" s="17">
        <v>2</v>
      </c>
      <c r="D18" s="14">
        <v>20480</v>
      </c>
      <c r="E18" s="48">
        <v>40960</v>
      </c>
      <c r="F18" s="15"/>
    </row>
    <row r="19" spans="1:6" ht="37.5" x14ac:dyDescent="0.3">
      <c r="A19" s="20" t="s">
        <v>54</v>
      </c>
      <c r="B19" s="16" t="s">
        <v>30</v>
      </c>
      <c r="C19" s="17">
        <v>16</v>
      </c>
      <c r="D19" s="14">
        <v>2950</v>
      </c>
      <c r="E19" s="48">
        <v>47200</v>
      </c>
      <c r="F19" s="15"/>
    </row>
    <row r="20" spans="1:6" ht="51" customHeight="1" x14ac:dyDescent="0.3">
      <c r="A20" s="20" t="s">
        <v>53</v>
      </c>
      <c r="B20" s="16" t="s">
        <v>30</v>
      </c>
      <c r="C20" s="17">
        <v>32</v>
      </c>
      <c r="D20" s="14">
        <v>1750</v>
      </c>
      <c r="E20" s="48">
        <v>56000</v>
      </c>
      <c r="F20" s="15"/>
    </row>
    <row r="21" spans="1:6" ht="36" customHeight="1" x14ac:dyDescent="0.3">
      <c r="A21" s="38" t="s">
        <v>68</v>
      </c>
      <c r="B21" s="18" t="s">
        <v>30</v>
      </c>
      <c r="C21" s="19">
        <v>16</v>
      </c>
      <c r="D21" s="14">
        <v>2950</v>
      </c>
      <c r="E21" s="48">
        <v>47200</v>
      </c>
      <c r="F21" s="15"/>
    </row>
    <row r="22" spans="1:6" ht="37.5" x14ac:dyDescent="0.3">
      <c r="A22" s="20" t="s">
        <v>69</v>
      </c>
      <c r="B22" s="16" t="s">
        <v>30</v>
      </c>
      <c r="C22" s="17">
        <v>32</v>
      </c>
      <c r="D22" s="14">
        <v>1750</v>
      </c>
      <c r="E22" s="48">
        <v>56000</v>
      </c>
      <c r="F22" s="15"/>
    </row>
    <row r="23" spans="1:6" ht="37.5" x14ac:dyDescent="0.3">
      <c r="A23" s="20" t="s">
        <v>71</v>
      </c>
      <c r="B23" s="16" t="s">
        <v>30</v>
      </c>
      <c r="C23" s="17">
        <v>1</v>
      </c>
      <c r="D23" s="14">
        <v>3500</v>
      </c>
      <c r="E23" s="48">
        <v>3500</v>
      </c>
      <c r="F23" s="15"/>
    </row>
    <row r="24" spans="1:6" ht="18.75" x14ac:dyDescent="0.3">
      <c r="A24" s="20" t="s">
        <v>70</v>
      </c>
      <c r="B24" s="16" t="s">
        <v>30</v>
      </c>
      <c r="C24" s="17">
        <v>1</v>
      </c>
      <c r="D24" s="14">
        <v>6370</v>
      </c>
      <c r="E24" s="48">
        <v>6370</v>
      </c>
      <c r="F24" s="15"/>
    </row>
    <row r="25" spans="1:6" s="12" customFormat="1" ht="37.5" x14ac:dyDescent="0.3">
      <c r="A25" s="20" t="s">
        <v>72</v>
      </c>
      <c r="B25" s="16" t="s">
        <v>30</v>
      </c>
      <c r="C25" s="17">
        <v>2</v>
      </c>
      <c r="D25" s="14">
        <v>12950</v>
      </c>
      <c r="E25" s="48">
        <v>25900</v>
      </c>
      <c r="F25" s="15"/>
    </row>
    <row r="26" spans="1:6" ht="37.5" x14ac:dyDescent="0.3">
      <c r="A26" s="20" t="s">
        <v>73</v>
      </c>
      <c r="B26" s="16" t="s">
        <v>30</v>
      </c>
      <c r="C26" s="17">
        <v>6</v>
      </c>
      <c r="D26" s="14">
        <v>4200</v>
      </c>
      <c r="E26" s="48">
        <v>25200</v>
      </c>
      <c r="F26" s="15"/>
    </row>
    <row r="27" spans="1:6" ht="37.5" x14ac:dyDescent="0.3">
      <c r="A27" s="20" t="s">
        <v>100</v>
      </c>
      <c r="B27" s="16" t="s">
        <v>30</v>
      </c>
      <c r="C27" s="17">
        <v>1</v>
      </c>
      <c r="D27" s="14">
        <v>26460</v>
      </c>
      <c r="E27" s="48">
        <v>26460</v>
      </c>
      <c r="F27" s="15"/>
    </row>
    <row r="28" spans="1:6" ht="18.75" x14ac:dyDescent="0.3">
      <c r="A28" s="21" t="s">
        <v>39</v>
      </c>
      <c r="B28" s="15"/>
      <c r="C28" s="17"/>
      <c r="D28" s="22"/>
      <c r="E28" s="54">
        <f>SUM(E17:E27)</f>
        <v>633583.85</v>
      </c>
      <c r="F28" s="16"/>
    </row>
    <row r="29" spans="1:6" ht="18.75" x14ac:dyDescent="0.3">
      <c r="A29" s="21" t="s">
        <v>74</v>
      </c>
      <c r="B29" s="15"/>
      <c r="C29" s="15"/>
      <c r="D29" s="15"/>
      <c r="E29" s="39"/>
      <c r="F29" s="15"/>
    </row>
    <row r="30" spans="1:6" ht="56.25" x14ac:dyDescent="0.3">
      <c r="A30" s="20" t="s">
        <v>76</v>
      </c>
      <c r="B30" s="16" t="s">
        <v>30</v>
      </c>
      <c r="C30" s="16">
        <v>2</v>
      </c>
      <c r="D30" s="16">
        <v>1970</v>
      </c>
      <c r="E30" s="16">
        <v>3940</v>
      </c>
      <c r="F30" s="15"/>
    </row>
    <row r="31" spans="1:6" ht="18.75" x14ac:dyDescent="0.3">
      <c r="A31" s="20" t="s">
        <v>75</v>
      </c>
      <c r="B31" s="16" t="s">
        <v>30</v>
      </c>
      <c r="C31" s="16">
        <v>1</v>
      </c>
      <c r="D31" s="14">
        <v>16810</v>
      </c>
      <c r="E31" s="48">
        <v>16810</v>
      </c>
      <c r="F31" s="15"/>
    </row>
    <row r="32" spans="1:6" ht="18.75" x14ac:dyDescent="0.3">
      <c r="A32" s="20" t="s">
        <v>77</v>
      </c>
      <c r="B32" s="16" t="s">
        <v>30</v>
      </c>
      <c r="C32" s="16">
        <v>1</v>
      </c>
      <c r="D32" s="14">
        <v>9853</v>
      </c>
      <c r="E32" s="48">
        <v>9853</v>
      </c>
      <c r="F32" s="15"/>
    </row>
    <row r="33" spans="1:6" ht="37.5" x14ac:dyDescent="0.3">
      <c r="A33" s="20" t="s">
        <v>78</v>
      </c>
      <c r="B33" s="16" t="s">
        <v>30</v>
      </c>
      <c r="C33" s="16">
        <v>1</v>
      </c>
      <c r="D33" s="14">
        <v>1249</v>
      </c>
      <c r="E33" s="48">
        <v>1249</v>
      </c>
      <c r="F33" s="15"/>
    </row>
    <row r="34" spans="1:6" ht="37.5" x14ac:dyDescent="0.3">
      <c r="A34" s="20" t="s">
        <v>79</v>
      </c>
      <c r="B34" s="16" t="s">
        <v>30</v>
      </c>
      <c r="C34" s="16">
        <v>1</v>
      </c>
      <c r="D34" s="14">
        <v>6552</v>
      </c>
      <c r="E34" s="48">
        <v>6552</v>
      </c>
      <c r="F34" s="15"/>
    </row>
    <row r="35" spans="1:6" ht="37.5" x14ac:dyDescent="0.3">
      <c r="A35" s="20" t="s">
        <v>80</v>
      </c>
      <c r="B35" s="16" t="s">
        <v>30</v>
      </c>
      <c r="C35" s="16">
        <v>1</v>
      </c>
      <c r="D35" s="14">
        <v>37664</v>
      </c>
      <c r="E35" s="48">
        <v>37664</v>
      </c>
      <c r="F35" s="15"/>
    </row>
    <row r="36" spans="1:6" ht="18.75" x14ac:dyDescent="0.3">
      <c r="A36" s="20" t="s">
        <v>81</v>
      </c>
      <c r="B36" s="16" t="s">
        <v>30</v>
      </c>
      <c r="C36" s="16">
        <v>1</v>
      </c>
      <c r="D36" s="14">
        <v>19494</v>
      </c>
      <c r="E36" s="48">
        <v>19494</v>
      </c>
      <c r="F36" s="15"/>
    </row>
    <row r="37" spans="1:6" ht="37.5" x14ac:dyDescent="0.3">
      <c r="A37" s="20" t="s">
        <v>82</v>
      </c>
      <c r="B37" s="16" t="s">
        <v>30</v>
      </c>
      <c r="C37" s="16">
        <v>1</v>
      </c>
      <c r="D37" s="14">
        <v>37060</v>
      </c>
      <c r="E37" s="48">
        <v>37060</v>
      </c>
      <c r="F37" s="15"/>
    </row>
    <row r="38" spans="1:6" ht="37.5" x14ac:dyDescent="0.3">
      <c r="A38" s="20" t="s">
        <v>83</v>
      </c>
      <c r="B38" s="16" t="s">
        <v>30</v>
      </c>
      <c r="C38" s="16">
        <v>1</v>
      </c>
      <c r="D38" s="14">
        <v>2000</v>
      </c>
      <c r="E38" s="48">
        <v>2000</v>
      </c>
      <c r="F38" s="15"/>
    </row>
    <row r="39" spans="1:6" ht="37.5" x14ac:dyDescent="0.3">
      <c r="A39" s="20" t="s">
        <v>84</v>
      </c>
      <c r="B39" s="16" t="s">
        <v>30</v>
      </c>
      <c r="C39" s="16">
        <v>1</v>
      </c>
      <c r="D39" s="14">
        <v>4615</v>
      </c>
      <c r="E39" s="48">
        <v>4615</v>
      </c>
      <c r="F39" s="15"/>
    </row>
    <row r="40" spans="1:6" ht="37.5" x14ac:dyDescent="0.3">
      <c r="A40" s="20" t="s">
        <v>85</v>
      </c>
      <c r="B40" s="16" t="s">
        <v>30</v>
      </c>
      <c r="C40" s="16">
        <v>1</v>
      </c>
      <c r="D40" s="14">
        <v>6860</v>
      </c>
      <c r="E40" s="48">
        <v>6860</v>
      </c>
      <c r="F40" s="15"/>
    </row>
    <row r="41" spans="1:6" ht="37.5" x14ac:dyDescent="0.3">
      <c r="A41" s="20" t="s">
        <v>86</v>
      </c>
      <c r="B41" s="16" t="s">
        <v>30</v>
      </c>
      <c r="C41" s="16">
        <v>1</v>
      </c>
      <c r="D41" s="14">
        <v>5483</v>
      </c>
      <c r="E41" s="48">
        <v>5483</v>
      </c>
      <c r="F41" s="15"/>
    </row>
    <row r="42" spans="1:6" ht="37.5" x14ac:dyDescent="0.3">
      <c r="A42" s="20" t="s">
        <v>87</v>
      </c>
      <c r="B42" s="16" t="s">
        <v>30</v>
      </c>
      <c r="C42" s="16">
        <v>1</v>
      </c>
      <c r="D42" s="14">
        <v>2340</v>
      </c>
      <c r="E42" s="48">
        <v>2340</v>
      </c>
      <c r="F42" s="15"/>
    </row>
    <row r="43" spans="1:6" ht="37.5" x14ac:dyDescent="0.3">
      <c r="A43" s="20" t="s">
        <v>88</v>
      </c>
      <c r="B43" s="16" t="s">
        <v>30</v>
      </c>
      <c r="C43" s="16">
        <v>1</v>
      </c>
      <c r="D43" s="14">
        <v>11570</v>
      </c>
      <c r="E43" s="48">
        <v>11570</v>
      </c>
      <c r="F43" s="15"/>
    </row>
    <row r="44" spans="1:6" ht="37.5" x14ac:dyDescent="0.3">
      <c r="A44" s="20" t="s">
        <v>89</v>
      </c>
      <c r="B44" s="16" t="s">
        <v>30</v>
      </c>
      <c r="C44" s="16">
        <v>1</v>
      </c>
      <c r="D44" s="14">
        <v>12000</v>
      </c>
      <c r="E44" s="48">
        <v>12000</v>
      </c>
      <c r="F44" s="15"/>
    </row>
    <row r="45" spans="1:6" ht="18.75" x14ac:dyDescent="0.3">
      <c r="A45" s="20" t="s">
        <v>90</v>
      </c>
      <c r="B45" s="16"/>
      <c r="C45" s="16">
        <v>1</v>
      </c>
      <c r="D45" s="14">
        <v>9182</v>
      </c>
      <c r="E45" s="48">
        <v>9182</v>
      </c>
      <c r="F45" s="15"/>
    </row>
    <row r="46" spans="1:6" ht="56.25" x14ac:dyDescent="0.3">
      <c r="A46" s="20" t="s">
        <v>91</v>
      </c>
      <c r="B46" s="16" t="s">
        <v>30</v>
      </c>
      <c r="C46" s="16">
        <v>1</v>
      </c>
      <c r="D46" s="14">
        <v>2299</v>
      </c>
      <c r="E46" s="48">
        <v>2299</v>
      </c>
      <c r="F46" s="15"/>
    </row>
    <row r="47" spans="1:6" ht="18.75" x14ac:dyDescent="0.3">
      <c r="A47" s="20" t="s">
        <v>92</v>
      </c>
      <c r="B47" s="16" t="s">
        <v>30</v>
      </c>
      <c r="C47" s="16">
        <v>1</v>
      </c>
      <c r="D47" s="14">
        <v>18083</v>
      </c>
      <c r="E47" s="48">
        <v>18083</v>
      </c>
      <c r="F47" s="15"/>
    </row>
    <row r="48" spans="1:6" ht="75" x14ac:dyDescent="0.3">
      <c r="A48" s="20" t="s">
        <v>93</v>
      </c>
      <c r="B48" s="16" t="s">
        <v>30</v>
      </c>
      <c r="C48" s="16">
        <v>1</v>
      </c>
      <c r="D48" s="14">
        <v>25000</v>
      </c>
      <c r="E48" s="48">
        <v>25000</v>
      </c>
      <c r="F48" s="15"/>
    </row>
    <row r="49" spans="1:6" ht="18.75" x14ac:dyDescent="0.3">
      <c r="A49" s="21" t="s">
        <v>55</v>
      </c>
      <c r="B49" s="16"/>
      <c r="C49" s="16"/>
      <c r="D49" s="14"/>
      <c r="E49" s="54">
        <f>SUM(E30:E48)</f>
        <v>232054</v>
      </c>
      <c r="F49" s="15"/>
    </row>
    <row r="50" spans="1:6" ht="56.25" x14ac:dyDescent="0.3">
      <c r="A50" s="20" t="s">
        <v>95</v>
      </c>
      <c r="B50" s="16" t="s">
        <v>30</v>
      </c>
      <c r="C50" s="16">
        <v>4</v>
      </c>
      <c r="D50" s="48">
        <v>26799</v>
      </c>
      <c r="E50" s="48">
        <v>107196</v>
      </c>
      <c r="F50" s="55"/>
    </row>
    <row r="51" spans="1:6" ht="37.5" x14ac:dyDescent="0.3">
      <c r="A51" s="20" t="s">
        <v>96</v>
      </c>
      <c r="B51" s="16" t="s">
        <v>30</v>
      </c>
      <c r="C51" s="16">
        <v>3</v>
      </c>
      <c r="D51" s="48">
        <v>14999</v>
      </c>
      <c r="E51" s="48">
        <v>44997</v>
      </c>
      <c r="F51" s="55"/>
    </row>
    <row r="52" spans="1:6" ht="56.25" x14ac:dyDescent="0.3">
      <c r="A52" s="23" t="s">
        <v>97</v>
      </c>
      <c r="B52" s="16" t="s">
        <v>30</v>
      </c>
      <c r="C52" s="16">
        <v>1</v>
      </c>
      <c r="D52" s="48">
        <v>55999</v>
      </c>
      <c r="E52" s="48">
        <v>55999</v>
      </c>
      <c r="F52" s="55"/>
    </row>
    <row r="53" spans="1:6" ht="18.75" x14ac:dyDescent="0.3">
      <c r="A53" s="23" t="s">
        <v>132</v>
      </c>
      <c r="B53" s="16" t="s">
        <v>30</v>
      </c>
      <c r="C53" s="16">
        <v>5</v>
      </c>
      <c r="D53" s="48">
        <v>45999</v>
      </c>
      <c r="E53" s="48">
        <v>229995</v>
      </c>
      <c r="F53" s="55"/>
    </row>
    <row r="54" spans="1:6" ht="56.25" x14ac:dyDescent="0.3">
      <c r="A54" s="20" t="s">
        <v>98</v>
      </c>
      <c r="B54" s="16" t="s">
        <v>30</v>
      </c>
      <c r="C54" s="16">
        <v>15</v>
      </c>
      <c r="D54" s="14">
        <v>14999</v>
      </c>
      <c r="E54" s="48">
        <v>224985</v>
      </c>
      <c r="F54" s="15"/>
    </row>
    <row r="55" spans="1:6" ht="37.5" x14ac:dyDescent="0.3">
      <c r="A55" s="20" t="s">
        <v>99</v>
      </c>
      <c r="B55" s="16" t="s">
        <v>30</v>
      </c>
      <c r="C55" s="16">
        <v>1</v>
      </c>
      <c r="D55" s="59">
        <v>360000</v>
      </c>
      <c r="E55" s="48">
        <v>360000</v>
      </c>
      <c r="F55" s="15"/>
    </row>
    <row r="56" spans="1:6" ht="18.75" x14ac:dyDescent="0.3">
      <c r="A56" s="21" t="s">
        <v>39</v>
      </c>
      <c r="B56" s="16"/>
      <c r="C56" s="16"/>
      <c r="D56" s="40"/>
      <c r="E56" s="60">
        <f>SUM(E50:E55)</f>
        <v>1023172</v>
      </c>
      <c r="F56" s="15"/>
    </row>
    <row r="57" spans="1:6" ht="18.75" x14ac:dyDescent="0.3">
      <c r="A57" s="34" t="s">
        <v>65</v>
      </c>
      <c r="B57" s="34"/>
      <c r="C57" s="34"/>
      <c r="D57" s="34"/>
      <c r="E57" s="34"/>
      <c r="F57" s="34"/>
    </row>
    <row r="58" spans="1:6" ht="37.5" x14ac:dyDescent="0.3">
      <c r="A58" s="56" t="s">
        <v>94</v>
      </c>
      <c r="B58" s="16" t="s">
        <v>30</v>
      </c>
      <c r="C58" s="17">
        <v>10</v>
      </c>
      <c r="D58" s="14">
        <v>45280</v>
      </c>
      <c r="E58" s="48">
        <v>452800</v>
      </c>
      <c r="F58" s="34"/>
    </row>
    <row r="59" spans="1:6" ht="18.75" x14ac:dyDescent="0.3">
      <c r="A59" s="63" t="s">
        <v>39</v>
      </c>
      <c r="B59" s="34"/>
      <c r="C59" s="34"/>
      <c r="D59" s="34"/>
      <c r="E59" s="58">
        <f>E58</f>
        <v>452800</v>
      </c>
      <c r="F59" s="34"/>
    </row>
    <row r="60" spans="1:6" ht="18.75" x14ac:dyDescent="0.3">
      <c r="A60" s="63" t="s">
        <v>103</v>
      </c>
      <c r="B60" s="34"/>
      <c r="C60" s="34"/>
      <c r="D60" s="34"/>
      <c r="E60" s="57"/>
      <c r="F60" s="34"/>
    </row>
    <row r="61" spans="1:6" ht="37.5" x14ac:dyDescent="0.3">
      <c r="A61" s="23" t="s">
        <v>104</v>
      </c>
      <c r="B61" s="34" t="s">
        <v>30</v>
      </c>
      <c r="C61" s="34">
        <v>8</v>
      </c>
      <c r="D61" s="34">
        <v>12350</v>
      </c>
      <c r="E61" s="57">
        <v>98800</v>
      </c>
      <c r="F61" s="34"/>
    </row>
    <row r="62" spans="1:6" ht="18.75" x14ac:dyDescent="0.3">
      <c r="A62" s="63" t="s">
        <v>39</v>
      </c>
      <c r="B62" s="34"/>
      <c r="C62" s="34"/>
      <c r="D62" s="34"/>
      <c r="E62" s="58">
        <f>SUM(E61)</f>
        <v>98800</v>
      </c>
      <c r="F62" s="34"/>
    </row>
    <row r="63" spans="1:6" s="12" customFormat="1" ht="19.5" x14ac:dyDescent="0.35">
      <c r="A63" s="64" t="s">
        <v>58</v>
      </c>
      <c r="B63" s="34"/>
      <c r="C63" s="34"/>
      <c r="D63" s="34"/>
      <c r="E63" s="61">
        <f>SUM(+E59+E56+E49+E28+E15+E12+E62)</f>
        <v>2531683.75</v>
      </c>
      <c r="F63" s="34"/>
    </row>
    <row r="64" spans="1:6" s="12" customFormat="1" ht="18.75" x14ac:dyDescent="0.3">
      <c r="A64" s="79" t="s">
        <v>57</v>
      </c>
      <c r="B64" s="80"/>
      <c r="C64" s="80"/>
      <c r="D64" s="80"/>
      <c r="E64" s="80"/>
      <c r="F64" s="81"/>
    </row>
    <row r="65" spans="1:6" s="12" customFormat="1" ht="18.75" x14ac:dyDescent="0.3">
      <c r="A65" s="42" t="s">
        <v>101</v>
      </c>
      <c r="B65" s="52" t="s">
        <v>102</v>
      </c>
      <c r="C65" s="52">
        <v>190</v>
      </c>
      <c r="D65" s="62">
        <v>229.94</v>
      </c>
      <c r="E65" s="62">
        <v>52426.7</v>
      </c>
      <c r="F65" s="34"/>
    </row>
    <row r="66" spans="1:6" s="12" customFormat="1" ht="18.75" x14ac:dyDescent="0.3">
      <c r="A66" s="20" t="s">
        <v>41</v>
      </c>
      <c r="B66" s="16" t="s">
        <v>30</v>
      </c>
      <c r="C66" s="17">
        <v>100</v>
      </c>
      <c r="D66" s="22">
        <v>40</v>
      </c>
      <c r="E66" s="48">
        <v>4000</v>
      </c>
      <c r="F66" s="15"/>
    </row>
    <row r="67" spans="1:6" s="12" customFormat="1" ht="37.5" x14ac:dyDescent="0.3">
      <c r="A67" s="20" t="s">
        <v>42</v>
      </c>
      <c r="B67" s="16" t="s">
        <v>30</v>
      </c>
      <c r="C67" s="17">
        <v>100</v>
      </c>
      <c r="D67" s="22">
        <v>39</v>
      </c>
      <c r="E67" s="48">
        <v>3900</v>
      </c>
      <c r="F67" s="39"/>
    </row>
    <row r="68" spans="1:6" s="12" customFormat="1" ht="37.5" x14ac:dyDescent="0.3">
      <c r="A68" s="20" t="s">
        <v>43</v>
      </c>
      <c r="B68" s="16" t="s">
        <v>30</v>
      </c>
      <c r="C68" s="17">
        <v>100</v>
      </c>
      <c r="D68" s="22">
        <v>91</v>
      </c>
      <c r="E68" s="48">
        <v>9100</v>
      </c>
      <c r="F68" s="34"/>
    </row>
    <row r="69" spans="1:6" s="12" customFormat="1" ht="18.75" x14ac:dyDescent="0.3">
      <c r="A69" s="20" t="s">
        <v>44</v>
      </c>
      <c r="B69" s="16" t="s">
        <v>30</v>
      </c>
      <c r="C69" s="17">
        <v>40</v>
      </c>
      <c r="D69" s="22">
        <v>40</v>
      </c>
      <c r="E69" s="48">
        <v>1600</v>
      </c>
      <c r="F69" s="15"/>
    </row>
    <row r="70" spans="1:6" s="12" customFormat="1" ht="18.75" x14ac:dyDescent="0.3">
      <c r="A70" s="20" t="s">
        <v>45</v>
      </c>
      <c r="B70" s="16" t="s">
        <v>30</v>
      </c>
      <c r="C70" s="17">
        <v>2</v>
      </c>
      <c r="D70" s="22">
        <v>40</v>
      </c>
      <c r="E70" s="48">
        <v>80</v>
      </c>
      <c r="F70" s="15"/>
    </row>
    <row r="71" spans="1:6" s="12" customFormat="1" ht="56.25" x14ac:dyDescent="0.3">
      <c r="A71" s="20" t="s">
        <v>46</v>
      </c>
      <c r="B71" s="16" t="s">
        <v>30</v>
      </c>
      <c r="C71" s="17">
        <v>42</v>
      </c>
      <c r="D71" s="22">
        <v>39</v>
      </c>
      <c r="E71" s="48">
        <v>1638</v>
      </c>
      <c r="F71" s="15"/>
    </row>
    <row r="72" spans="1:6" s="12" customFormat="1" ht="37.5" x14ac:dyDescent="0.3">
      <c r="A72" s="20" t="s">
        <v>47</v>
      </c>
      <c r="B72" s="16" t="s">
        <v>30</v>
      </c>
      <c r="C72" s="17">
        <v>40</v>
      </c>
      <c r="D72" s="22">
        <v>91</v>
      </c>
      <c r="E72" s="48">
        <v>3640</v>
      </c>
      <c r="F72" s="15"/>
    </row>
    <row r="73" spans="1:6" s="12" customFormat="1" ht="37.5" x14ac:dyDescent="0.3">
      <c r="A73" s="20" t="s">
        <v>48</v>
      </c>
      <c r="B73" s="16" t="s">
        <v>30</v>
      </c>
      <c r="C73" s="17">
        <v>2</v>
      </c>
      <c r="D73" s="22">
        <v>91</v>
      </c>
      <c r="E73" s="48">
        <v>182</v>
      </c>
      <c r="F73" s="15"/>
    </row>
    <row r="74" spans="1:6" s="12" customFormat="1" ht="37.5" x14ac:dyDescent="0.3">
      <c r="A74" s="20" t="s">
        <v>49</v>
      </c>
      <c r="B74" s="16" t="s">
        <v>30</v>
      </c>
      <c r="C74" s="17">
        <v>2</v>
      </c>
      <c r="D74" s="22">
        <v>104</v>
      </c>
      <c r="E74" s="48">
        <v>208</v>
      </c>
      <c r="F74" s="15"/>
    </row>
    <row r="75" spans="1:6" s="12" customFormat="1" ht="37.5" x14ac:dyDescent="0.3">
      <c r="A75" s="20" t="s">
        <v>50</v>
      </c>
      <c r="B75" s="16" t="s">
        <v>30</v>
      </c>
      <c r="C75" s="17">
        <v>2</v>
      </c>
      <c r="D75" s="22">
        <v>249</v>
      </c>
      <c r="E75" s="48">
        <v>498</v>
      </c>
      <c r="F75" s="15"/>
    </row>
    <row r="76" spans="1:6" s="12" customFormat="1" ht="18.75" x14ac:dyDescent="0.3">
      <c r="A76" s="20" t="s">
        <v>51</v>
      </c>
      <c r="B76" s="16" t="s">
        <v>30</v>
      </c>
      <c r="C76" s="17">
        <v>2</v>
      </c>
      <c r="D76" s="22">
        <v>126</v>
      </c>
      <c r="E76" s="48">
        <v>252</v>
      </c>
      <c r="F76" s="15"/>
    </row>
    <row r="77" spans="1:6" s="12" customFormat="1" ht="37.5" x14ac:dyDescent="0.3">
      <c r="A77" s="20" t="s">
        <v>52</v>
      </c>
      <c r="B77" s="16" t="s">
        <v>30</v>
      </c>
      <c r="C77" s="17">
        <v>2</v>
      </c>
      <c r="D77" s="22">
        <v>43</v>
      </c>
      <c r="E77" s="48">
        <v>86</v>
      </c>
      <c r="F77" s="15"/>
    </row>
    <row r="78" spans="1:6" s="12" customFormat="1" ht="18.75" x14ac:dyDescent="0.3">
      <c r="A78" s="39" t="s">
        <v>58</v>
      </c>
      <c r="B78" s="53"/>
      <c r="C78" s="25"/>
      <c r="D78" s="26"/>
      <c r="E78" s="54">
        <f>SUM(E65:E77)</f>
        <v>77610.7</v>
      </c>
      <c r="F78" s="15"/>
    </row>
    <row r="79" spans="1:6" s="12" customFormat="1" ht="45.75" customHeight="1" x14ac:dyDescent="0.3">
      <c r="A79" s="21" t="s">
        <v>74</v>
      </c>
      <c r="B79" s="53"/>
      <c r="C79" s="25"/>
      <c r="D79" s="26"/>
      <c r="E79" s="24"/>
      <c r="F79" s="15"/>
    </row>
    <row r="80" spans="1:6" s="12" customFormat="1" ht="18.75" x14ac:dyDescent="0.3">
      <c r="A80" s="20" t="s">
        <v>105</v>
      </c>
      <c r="B80" s="16"/>
      <c r="C80" s="17">
        <v>1</v>
      </c>
      <c r="D80" s="22">
        <v>1130</v>
      </c>
      <c r="E80" s="48">
        <v>1130</v>
      </c>
      <c r="F80" s="15"/>
    </row>
    <row r="81" spans="1:6" s="12" customFormat="1" ht="18.75" x14ac:dyDescent="0.3">
      <c r="A81" s="20" t="s">
        <v>106</v>
      </c>
      <c r="B81" s="16"/>
      <c r="C81" s="17">
        <v>1</v>
      </c>
      <c r="D81" s="22">
        <v>5170</v>
      </c>
      <c r="E81" s="48">
        <v>5170</v>
      </c>
      <c r="F81" s="15"/>
    </row>
    <row r="82" spans="1:6" s="12" customFormat="1" ht="18.75" x14ac:dyDescent="0.3">
      <c r="A82" s="20" t="s">
        <v>109</v>
      </c>
      <c r="B82" s="16"/>
      <c r="C82" s="17">
        <v>1</v>
      </c>
      <c r="D82" s="22">
        <v>4660</v>
      </c>
      <c r="E82" s="48">
        <v>4660</v>
      </c>
      <c r="F82" s="15"/>
    </row>
    <row r="83" spans="1:6" s="12" customFormat="1" ht="37.5" x14ac:dyDescent="0.3">
      <c r="A83" s="23" t="s">
        <v>107</v>
      </c>
      <c r="B83" s="16"/>
      <c r="C83" s="17">
        <v>1</v>
      </c>
      <c r="D83" s="22">
        <v>2160</v>
      </c>
      <c r="E83" s="48">
        <v>2160</v>
      </c>
      <c r="F83" s="15"/>
    </row>
    <row r="84" spans="1:6" s="12" customFormat="1" ht="18.75" x14ac:dyDescent="0.3">
      <c r="A84" s="23" t="s">
        <v>108</v>
      </c>
      <c r="B84" s="16"/>
      <c r="C84" s="17">
        <v>1</v>
      </c>
      <c r="D84" s="22">
        <v>2173</v>
      </c>
      <c r="E84" s="48">
        <v>2173</v>
      </c>
      <c r="F84" s="15"/>
    </row>
    <row r="85" spans="1:6" s="12" customFormat="1" ht="18.75" x14ac:dyDescent="0.3">
      <c r="A85" s="20" t="s">
        <v>110</v>
      </c>
      <c r="B85" s="16"/>
      <c r="C85" s="17">
        <v>1</v>
      </c>
      <c r="D85" s="22">
        <v>6822</v>
      </c>
      <c r="E85" s="48">
        <v>6822</v>
      </c>
      <c r="F85" s="15"/>
    </row>
    <row r="86" spans="1:6" s="12" customFormat="1" ht="18.75" x14ac:dyDescent="0.3">
      <c r="A86" s="20" t="s">
        <v>111</v>
      </c>
      <c r="B86" s="16"/>
      <c r="C86" s="17">
        <v>1</v>
      </c>
      <c r="D86" s="22">
        <v>1690</v>
      </c>
      <c r="E86" s="48">
        <v>1690</v>
      </c>
      <c r="F86" s="15"/>
    </row>
    <row r="87" spans="1:6" s="12" customFormat="1" ht="18.75" x14ac:dyDescent="0.3">
      <c r="A87" s="20" t="s">
        <v>112</v>
      </c>
      <c r="B87" s="16"/>
      <c r="C87" s="17">
        <v>1</v>
      </c>
      <c r="D87" s="22">
        <v>1780</v>
      </c>
      <c r="E87" s="48">
        <v>1780</v>
      </c>
      <c r="F87" s="15"/>
    </row>
    <row r="88" spans="1:6" s="12" customFormat="1" ht="56.25" x14ac:dyDescent="0.3">
      <c r="A88" s="20" t="s">
        <v>113</v>
      </c>
      <c r="B88" s="16"/>
      <c r="C88" s="17">
        <v>1</v>
      </c>
      <c r="D88" s="22">
        <v>820</v>
      </c>
      <c r="E88" s="48">
        <v>820</v>
      </c>
      <c r="F88" s="15"/>
    </row>
    <row r="89" spans="1:6" s="12" customFormat="1" ht="37.5" x14ac:dyDescent="0.3">
      <c r="A89" s="20" t="s">
        <v>114</v>
      </c>
      <c r="B89" s="16"/>
      <c r="C89" s="17">
        <v>1</v>
      </c>
      <c r="D89" s="22">
        <v>1780</v>
      </c>
      <c r="E89" s="48">
        <v>1780</v>
      </c>
      <c r="F89" s="15"/>
    </row>
    <row r="90" spans="1:6" s="12" customFormat="1" ht="18.75" x14ac:dyDescent="0.3">
      <c r="A90" s="20" t="s">
        <v>115</v>
      </c>
      <c r="B90" s="16"/>
      <c r="C90" s="17">
        <v>1</v>
      </c>
      <c r="D90" s="22">
        <v>9850</v>
      </c>
      <c r="E90" s="48">
        <v>9850</v>
      </c>
      <c r="F90" s="15"/>
    </row>
    <row r="91" spans="1:6" s="12" customFormat="1" ht="18.75" x14ac:dyDescent="0.3">
      <c r="A91" s="20" t="s">
        <v>116</v>
      </c>
      <c r="B91" s="16"/>
      <c r="C91" s="17">
        <v>1</v>
      </c>
      <c r="D91" s="22">
        <v>5290</v>
      </c>
      <c r="E91" s="48">
        <v>5290</v>
      </c>
      <c r="F91" s="15"/>
    </row>
    <row r="92" spans="1:6" s="12" customFormat="1" ht="18.75" x14ac:dyDescent="0.3">
      <c r="A92" s="20" t="s">
        <v>117</v>
      </c>
      <c r="B92" s="16"/>
      <c r="C92" s="17">
        <v>1</v>
      </c>
      <c r="D92" s="22">
        <v>2920</v>
      </c>
      <c r="E92" s="48">
        <v>2920</v>
      </c>
      <c r="F92" s="15"/>
    </row>
    <row r="93" spans="1:6" s="12" customFormat="1" ht="18.75" x14ac:dyDescent="0.3">
      <c r="A93" s="20" t="s">
        <v>118</v>
      </c>
      <c r="B93" s="16"/>
      <c r="C93" s="17">
        <v>1</v>
      </c>
      <c r="D93" s="22">
        <v>2470</v>
      </c>
      <c r="E93" s="48">
        <v>2470</v>
      </c>
      <c r="F93" s="15"/>
    </row>
    <row r="94" spans="1:6" s="12" customFormat="1" ht="18.75" x14ac:dyDescent="0.3">
      <c r="A94" s="20" t="s">
        <v>119</v>
      </c>
      <c r="B94" s="16"/>
      <c r="C94" s="17">
        <v>1</v>
      </c>
      <c r="D94" s="22">
        <v>1390</v>
      </c>
      <c r="E94" s="48">
        <v>1390</v>
      </c>
      <c r="F94" s="15"/>
    </row>
    <row r="95" spans="1:6" s="12" customFormat="1" ht="18.75" x14ac:dyDescent="0.3">
      <c r="A95" s="20" t="s">
        <v>120</v>
      </c>
      <c r="B95" s="16"/>
      <c r="C95" s="17">
        <v>1</v>
      </c>
      <c r="D95" s="22">
        <v>3080</v>
      </c>
      <c r="E95" s="48">
        <v>3080</v>
      </c>
      <c r="F95" s="15"/>
    </row>
    <row r="96" spans="1:6" s="12" customFormat="1" ht="18.75" x14ac:dyDescent="0.3">
      <c r="A96" s="20" t="s">
        <v>121</v>
      </c>
      <c r="B96" s="16"/>
      <c r="C96" s="17">
        <v>1</v>
      </c>
      <c r="D96" s="22">
        <v>2660</v>
      </c>
      <c r="E96" s="48">
        <v>2660</v>
      </c>
      <c r="F96" s="15"/>
    </row>
    <row r="97" spans="1:6" s="12" customFormat="1" ht="18.75" x14ac:dyDescent="0.3">
      <c r="A97" s="20" t="s">
        <v>122</v>
      </c>
      <c r="B97" s="16"/>
      <c r="C97" s="17">
        <v>1</v>
      </c>
      <c r="D97" s="22">
        <v>1190</v>
      </c>
      <c r="E97" s="48">
        <v>1190</v>
      </c>
      <c r="F97" s="15"/>
    </row>
    <row r="98" spans="1:6" s="12" customFormat="1" ht="18.75" x14ac:dyDescent="0.3">
      <c r="A98" s="20" t="s">
        <v>123</v>
      </c>
      <c r="B98" s="16"/>
      <c r="C98" s="17">
        <v>1</v>
      </c>
      <c r="D98" s="22">
        <v>700</v>
      </c>
      <c r="E98" s="48">
        <v>700</v>
      </c>
      <c r="F98" s="15"/>
    </row>
    <row r="99" spans="1:6" s="12" customFormat="1" ht="37.5" x14ac:dyDescent="0.3">
      <c r="A99" s="20" t="s">
        <v>124</v>
      </c>
      <c r="B99" s="16"/>
      <c r="C99" s="17">
        <v>1</v>
      </c>
      <c r="D99" s="22">
        <v>1490</v>
      </c>
      <c r="E99" s="48">
        <v>1490</v>
      </c>
      <c r="F99" s="15"/>
    </row>
    <row r="100" spans="1:6" s="12" customFormat="1" ht="37.5" x14ac:dyDescent="0.3">
      <c r="A100" s="20" t="s">
        <v>125</v>
      </c>
      <c r="B100" s="16"/>
      <c r="C100" s="17">
        <v>1</v>
      </c>
      <c r="D100" s="22">
        <v>2165</v>
      </c>
      <c r="E100" s="48">
        <v>2165</v>
      </c>
      <c r="F100" s="15"/>
    </row>
    <row r="101" spans="1:6" s="12" customFormat="1" ht="18.75" x14ac:dyDescent="0.3">
      <c r="A101" s="20" t="s">
        <v>126</v>
      </c>
      <c r="B101" s="16"/>
      <c r="C101" s="17">
        <v>1</v>
      </c>
      <c r="D101" s="22">
        <v>940</v>
      </c>
      <c r="E101" s="48">
        <v>940</v>
      </c>
      <c r="F101" s="15"/>
    </row>
    <row r="102" spans="1:6" s="12" customFormat="1" ht="18.75" x14ac:dyDescent="0.3">
      <c r="A102" s="20" t="s">
        <v>127</v>
      </c>
      <c r="B102" s="16"/>
      <c r="C102" s="17">
        <v>1</v>
      </c>
      <c r="D102" s="22">
        <v>1971</v>
      </c>
      <c r="E102" s="48">
        <v>1971</v>
      </c>
      <c r="F102" s="15"/>
    </row>
    <row r="103" spans="1:6" s="12" customFormat="1" ht="37.5" x14ac:dyDescent="0.3">
      <c r="A103" s="20" t="s">
        <v>128</v>
      </c>
      <c r="B103" s="16"/>
      <c r="C103" s="17">
        <v>1</v>
      </c>
      <c r="D103" s="22">
        <v>1224</v>
      </c>
      <c r="E103" s="48">
        <v>1224</v>
      </c>
      <c r="F103" s="15"/>
    </row>
    <row r="104" spans="1:6" s="12" customFormat="1" ht="18.75" x14ac:dyDescent="0.3">
      <c r="A104" s="21" t="s">
        <v>39</v>
      </c>
      <c r="B104" s="53"/>
      <c r="C104" s="25"/>
      <c r="D104" s="26"/>
      <c r="E104" s="54">
        <f>SUM(E80:E103)</f>
        <v>65525</v>
      </c>
      <c r="F104" s="15"/>
    </row>
    <row r="105" spans="1:6" s="12" customFormat="1" ht="18.75" x14ac:dyDescent="0.3">
      <c r="A105" s="21" t="s">
        <v>58</v>
      </c>
      <c r="B105" s="53"/>
      <c r="C105" s="25"/>
      <c r="D105" s="26"/>
      <c r="E105" s="65">
        <f>SUM(E104+E78)</f>
        <v>143135.70000000001</v>
      </c>
      <c r="F105" s="15"/>
    </row>
    <row r="106" spans="1:6" s="12" customFormat="1" ht="19.5" x14ac:dyDescent="0.35">
      <c r="A106" s="37" t="s">
        <v>131</v>
      </c>
      <c r="B106" s="68"/>
      <c r="C106" s="68"/>
      <c r="D106" s="68"/>
      <c r="E106" s="69">
        <f>SUM(E63+E105)</f>
        <v>2674819.4500000002</v>
      </c>
      <c r="F106" s="68"/>
    </row>
    <row r="107" spans="1:6" s="12" customFormat="1" ht="45.75" customHeight="1" x14ac:dyDescent="0.3">
      <c r="A107" s="43"/>
      <c r="B107" s="43"/>
      <c r="C107" s="43"/>
      <c r="D107" s="43"/>
      <c r="E107" s="51">
        <v>2977743</v>
      </c>
      <c r="F107" s="44"/>
    </row>
    <row r="108" spans="1:6" s="12" customFormat="1" x14ac:dyDescent="0.25">
      <c r="A108" s="70" t="s">
        <v>66</v>
      </c>
      <c r="B108" s="70"/>
      <c r="C108" s="70"/>
      <c r="D108" s="70"/>
      <c r="E108" s="71">
        <f>SUM(E107-E106)</f>
        <v>302923.54999999981</v>
      </c>
      <c r="F108" s="70"/>
    </row>
    <row r="109" spans="1:6" s="12" customFormat="1" x14ac:dyDescent="0.25">
      <c r="A109" s="45"/>
      <c r="B109" s="45"/>
      <c r="C109" s="45"/>
      <c r="D109" s="45"/>
      <c r="E109" s="46"/>
      <c r="F109" s="45"/>
    </row>
    <row r="110" spans="1:6" s="12" customFormat="1" x14ac:dyDescent="0.25">
      <c r="A110" s="45"/>
      <c r="B110" s="45"/>
      <c r="C110" s="45"/>
      <c r="D110" s="45"/>
      <c r="E110" s="45"/>
      <c r="F110" s="45"/>
    </row>
    <row r="111" spans="1:6" s="12" customFormat="1" x14ac:dyDescent="0.25">
      <c r="A111" s="45"/>
      <c r="B111" s="45"/>
      <c r="C111" s="45"/>
      <c r="D111" s="45"/>
      <c r="E111" s="45"/>
      <c r="F111" s="45"/>
    </row>
    <row r="112" spans="1:6" s="12" customFormat="1" x14ac:dyDescent="0.25">
      <c r="A112" s="45"/>
      <c r="B112" s="45"/>
      <c r="C112" s="45"/>
      <c r="D112" s="45"/>
      <c r="E112" s="45"/>
      <c r="F112" s="45"/>
    </row>
    <row r="113" spans="1:6" s="12" customFormat="1" ht="27.75" customHeight="1" x14ac:dyDescent="0.25">
      <c r="A113" s="45"/>
      <c r="B113" s="45"/>
      <c r="C113" s="45"/>
      <c r="D113" s="45"/>
      <c r="E113" s="46"/>
      <c r="F113" s="45"/>
    </row>
    <row r="114" spans="1:6" s="12" customFormat="1" x14ac:dyDescent="0.25">
      <c r="A114" s="45"/>
      <c r="B114" s="45"/>
      <c r="C114" s="45"/>
      <c r="D114" s="45"/>
      <c r="E114" s="45"/>
      <c r="F114" s="45"/>
    </row>
    <row r="115" spans="1:6" s="12" customFormat="1" x14ac:dyDescent="0.25">
      <c r="A115" s="45"/>
      <c r="B115" s="45"/>
      <c r="C115" s="45"/>
      <c r="D115" s="45"/>
      <c r="E115" s="45"/>
      <c r="F115" s="45"/>
    </row>
    <row r="116" spans="1:6" s="12" customFormat="1" x14ac:dyDescent="0.25">
      <c r="A116" s="45"/>
      <c r="B116" s="45"/>
      <c r="C116" s="45"/>
      <c r="D116" s="45"/>
      <c r="E116" s="45"/>
      <c r="F116" s="45"/>
    </row>
    <row r="117" spans="1:6" s="12" customFormat="1" ht="36.75" customHeight="1" x14ac:dyDescent="0.25">
      <c r="A117" s="45"/>
      <c r="B117" s="45"/>
      <c r="C117" s="45"/>
      <c r="D117" s="45"/>
      <c r="E117" s="45"/>
      <c r="F117" s="45"/>
    </row>
    <row r="118" spans="1:6" s="12" customFormat="1" x14ac:dyDescent="0.25">
      <c r="A118" s="45"/>
      <c r="B118" s="45"/>
      <c r="C118" s="45"/>
      <c r="D118" s="45"/>
      <c r="E118" s="45"/>
      <c r="F118" s="45"/>
    </row>
    <row r="119" spans="1:6" s="12" customFormat="1" x14ac:dyDescent="0.25">
      <c r="A119" s="45"/>
      <c r="B119" s="45"/>
      <c r="C119" s="45"/>
      <c r="D119" s="45"/>
      <c r="E119" s="45"/>
      <c r="F119" s="45"/>
    </row>
    <row r="120" spans="1:6" s="12" customFormat="1" ht="26.25" customHeight="1" x14ac:dyDescent="0.25">
      <c r="A120" s="45"/>
      <c r="B120" s="45"/>
      <c r="C120" s="45"/>
      <c r="D120" s="45"/>
      <c r="E120" s="45"/>
      <c r="F120" s="45"/>
    </row>
    <row r="121" spans="1:6" s="12" customFormat="1" ht="42.75" customHeight="1" x14ac:dyDescent="0.25">
      <c r="A121" s="45"/>
      <c r="B121" s="45"/>
      <c r="C121" s="45"/>
      <c r="D121" s="45"/>
      <c r="E121" s="45"/>
      <c r="F121" s="45"/>
    </row>
    <row r="122" spans="1:6" s="12" customFormat="1" x14ac:dyDescent="0.25">
      <c r="A122" s="45"/>
      <c r="B122" s="45"/>
      <c r="C122" s="45"/>
      <c r="D122" s="45"/>
      <c r="E122" s="45"/>
      <c r="F122" s="45"/>
    </row>
    <row r="123" spans="1:6" s="12" customFormat="1" x14ac:dyDescent="0.25">
      <c r="A123" s="45"/>
      <c r="B123" s="45"/>
      <c r="C123" s="45"/>
      <c r="D123" s="45"/>
      <c r="E123" s="45"/>
      <c r="F123" s="45"/>
    </row>
    <row r="124" spans="1:6" s="12" customFormat="1" x14ac:dyDescent="0.25">
      <c r="A124" s="45"/>
      <c r="B124" s="45"/>
      <c r="C124" s="45"/>
      <c r="D124" s="45"/>
      <c r="E124" s="45"/>
      <c r="F124" s="45"/>
    </row>
    <row r="125" spans="1:6" s="12" customFormat="1" x14ac:dyDescent="0.25">
      <c r="A125" s="45"/>
      <c r="B125" s="45"/>
      <c r="C125" s="45"/>
      <c r="D125" s="45"/>
      <c r="E125" s="45"/>
      <c r="F125" s="45"/>
    </row>
    <row r="126" spans="1:6" s="12" customFormat="1" x14ac:dyDescent="0.25">
      <c r="A126" s="45"/>
      <c r="B126" s="45"/>
      <c r="C126" s="45"/>
      <c r="D126" s="45"/>
      <c r="E126" s="45"/>
      <c r="F126" s="45"/>
    </row>
    <row r="127" spans="1:6" s="12" customFormat="1" x14ac:dyDescent="0.25">
      <c r="A127" s="45"/>
      <c r="B127" s="45"/>
      <c r="C127" s="45"/>
      <c r="D127" s="45"/>
      <c r="E127" s="45"/>
      <c r="F127" s="45"/>
    </row>
    <row r="128" spans="1:6" s="12" customFormat="1" x14ac:dyDescent="0.25">
      <c r="A128" s="45"/>
      <c r="B128" s="45"/>
      <c r="C128" s="45"/>
      <c r="D128" s="45"/>
      <c r="E128" s="45"/>
      <c r="F128" s="45"/>
    </row>
    <row r="129" spans="1:6" s="12" customFormat="1" x14ac:dyDescent="0.25">
      <c r="A129" s="45"/>
      <c r="B129" s="45"/>
      <c r="C129" s="45"/>
      <c r="D129" s="45"/>
      <c r="E129" s="45"/>
      <c r="F129" s="45"/>
    </row>
    <row r="130" spans="1:6" s="12" customFormat="1" x14ac:dyDescent="0.25">
      <c r="A130" s="45"/>
      <c r="B130" s="45"/>
      <c r="C130" s="45"/>
      <c r="D130" s="45"/>
      <c r="E130" s="45"/>
      <c r="F130" s="45"/>
    </row>
    <row r="131" spans="1:6" s="12" customFormat="1" x14ac:dyDescent="0.25">
      <c r="A131" s="45"/>
      <c r="B131" s="45"/>
      <c r="C131" s="45"/>
      <c r="D131" s="45"/>
      <c r="E131" s="45"/>
      <c r="F131" s="45"/>
    </row>
    <row r="132" spans="1:6" s="12" customFormat="1" x14ac:dyDescent="0.25">
      <c r="A132" s="45"/>
      <c r="B132" s="45"/>
      <c r="C132" s="45"/>
      <c r="D132" s="45"/>
      <c r="E132" s="45"/>
      <c r="F132" s="45"/>
    </row>
    <row r="133" spans="1:6" s="12" customFormat="1" x14ac:dyDescent="0.25">
      <c r="A133" s="45"/>
      <c r="B133" s="45"/>
      <c r="C133" s="45"/>
      <c r="D133" s="45"/>
      <c r="E133" s="45"/>
      <c r="F133" s="45"/>
    </row>
    <row r="134" spans="1:6" s="12" customFormat="1" x14ac:dyDescent="0.25">
      <c r="A134" s="45"/>
      <c r="B134" s="45"/>
      <c r="C134" s="45"/>
      <c r="D134" s="45"/>
      <c r="E134" s="45"/>
      <c r="F134" s="45"/>
    </row>
    <row r="135" spans="1:6" s="12" customFormat="1" x14ac:dyDescent="0.25">
      <c r="A135" s="45"/>
      <c r="B135" s="45"/>
      <c r="C135" s="45"/>
      <c r="D135" s="45"/>
      <c r="E135" s="45"/>
      <c r="F135" s="45"/>
    </row>
    <row r="153" spans="1:6" s="12" customFormat="1" x14ac:dyDescent="0.25">
      <c r="A153" s="45"/>
      <c r="B153" s="45"/>
      <c r="C153" s="45"/>
      <c r="D153" s="45"/>
      <c r="E153" s="45"/>
      <c r="F153" s="45"/>
    </row>
    <row r="154" spans="1:6" s="12" customFormat="1" ht="20.25" customHeight="1" x14ac:dyDescent="0.25">
      <c r="A154" s="45"/>
      <c r="B154" s="45"/>
      <c r="C154" s="45"/>
      <c r="D154" s="45"/>
      <c r="E154" s="45"/>
      <c r="F154" s="45"/>
    </row>
    <row r="155" spans="1:6" s="12" customFormat="1" x14ac:dyDescent="0.25">
      <c r="A155" s="45"/>
      <c r="B155" s="45"/>
      <c r="C155" s="45"/>
      <c r="D155" s="45"/>
      <c r="E155" s="45"/>
      <c r="F155" s="45"/>
    </row>
    <row r="156" spans="1:6" s="12" customFormat="1" x14ac:dyDescent="0.25">
      <c r="A156" s="45"/>
      <c r="B156" s="45"/>
      <c r="C156" s="45"/>
      <c r="D156" s="45"/>
      <c r="E156" s="45"/>
      <c r="F156" s="45"/>
    </row>
    <row r="157" spans="1:6" s="12" customFormat="1" x14ac:dyDescent="0.25">
      <c r="A157" s="45"/>
      <c r="B157" s="45"/>
      <c r="C157" s="45"/>
      <c r="D157" s="45"/>
      <c r="E157" s="45"/>
      <c r="F157" s="45"/>
    </row>
    <row r="167" spans="1:6" s="13" customFormat="1" x14ac:dyDescent="0.25">
      <c r="A167" s="45"/>
      <c r="B167" s="45"/>
      <c r="C167" s="45"/>
      <c r="D167" s="45"/>
      <c r="E167" s="45"/>
      <c r="F167" s="45"/>
    </row>
    <row r="168" spans="1:6" s="12" customFormat="1" x14ac:dyDescent="0.25">
      <c r="A168" s="45"/>
      <c r="B168" s="45"/>
      <c r="C168" s="45"/>
      <c r="D168" s="45"/>
      <c r="E168" s="45"/>
      <c r="F168" s="45"/>
    </row>
    <row r="238" ht="15" customHeight="1" x14ac:dyDescent="0.25"/>
    <row r="240" ht="15" customHeight="1" x14ac:dyDescent="0.25"/>
    <row r="391" ht="9" customHeight="1" x14ac:dyDescent="0.25"/>
  </sheetData>
  <mergeCells count="13">
    <mergeCell ref="A16:F16"/>
    <mergeCell ref="A5:F5"/>
    <mergeCell ref="A13:F13"/>
    <mergeCell ref="A64:F64"/>
    <mergeCell ref="A1:C1"/>
    <mergeCell ref="C8:C9"/>
    <mergeCell ref="D8:D9"/>
    <mergeCell ref="F8:F9"/>
    <mergeCell ref="A10:F10"/>
    <mergeCell ref="A4:F4"/>
    <mergeCell ref="A8:A9"/>
    <mergeCell ref="B8:B9"/>
    <mergeCell ref="E8:E9"/>
  </mergeCells>
  <pageMargins left="0.25" right="0.25" top="0.75" bottom="0.75" header="0.3" footer="0.3"/>
  <pageSetup paperSize="9" scale="37" orientation="portrait" r:id="rId1"/>
  <rowBreaks count="5" manualBreakCount="5">
    <brk id="63" max="5" man="1"/>
    <brk id="236" max="16383" man="1"/>
    <brk id="284" max="16383" man="1"/>
    <brk id="322" max="16383" man="1"/>
    <brk id="344" max="16383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2"/>
  <sheetViews>
    <sheetView topLeftCell="A4" workbookViewId="0">
      <selection activeCell="G15" sqref="G15"/>
    </sheetView>
  </sheetViews>
  <sheetFormatPr defaultRowHeight="15" x14ac:dyDescent="0.25"/>
  <cols>
    <col min="1" max="1" width="18.28515625" customWidth="1"/>
    <col min="2" max="2" width="15.7109375" customWidth="1"/>
    <col min="4" max="4" width="16.28515625" customWidth="1"/>
    <col min="5" max="5" width="12.7109375" customWidth="1"/>
    <col min="6" max="6" width="13.140625" customWidth="1"/>
    <col min="7" max="7" width="15.5703125" customWidth="1"/>
    <col min="9" max="9" width="15.5703125" customWidth="1"/>
    <col min="10" max="10" width="13" customWidth="1"/>
  </cols>
  <sheetData>
    <row r="3" spans="1:10" ht="23.25" x14ac:dyDescent="0.2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23.25" customHeight="1" x14ac:dyDescent="0.25">
      <c r="A5" s="91" t="s">
        <v>1</v>
      </c>
      <c r="B5" s="91"/>
      <c r="C5" s="91"/>
      <c r="D5" s="2"/>
      <c r="E5" s="2"/>
      <c r="F5" s="2"/>
      <c r="G5" s="2"/>
      <c r="H5" s="2"/>
      <c r="I5" s="2"/>
      <c r="J5" s="2"/>
    </row>
    <row r="6" spans="1:10" x14ac:dyDescent="0.25">
      <c r="A6" s="3" t="s">
        <v>31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20.25" x14ac:dyDescent="0.25">
      <c r="A8" s="4" t="s">
        <v>2</v>
      </c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92" t="s">
        <v>3</v>
      </c>
      <c r="B10" s="92" t="s">
        <v>4</v>
      </c>
      <c r="C10" s="92" t="s">
        <v>5</v>
      </c>
      <c r="D10" s="92" t="s">
        <v>6</v>
      </c>
      <c r="E10" s="92" t="s">
        <v>7</v>
      </c>
      <c r="F10" s="94" t="s">
        <v>8</v>
      </c>
      <c r="G10" s="94"/>
      <c r="H10" s="94"/>
      <c r="I10" s="94"/>
      <c r="J10" s="94"/>
    </row>
    <row r="11" spans="1:10" ht="25.5" x14ac:dyDescent="0.25">
      <c r="A11" s="93"/>
      <c r="B11" s="93"/>
      <c r="C11" s="93"/>
      <c r="D11" s="93"/>
      <c r="E11" s="93"/>
      <c r="F11" s="5" t="s">
        <v>10</v>
      </c>
      <c r="G11" s="5" t="s">
        <v>9</v>
      </c>
      <c r="H11" s="5" t="s">
        <v>11</v>
      </c>
      <c r="I11" s="5" t="s">
        <v>12</v>
      </c>
      <c r="J11" s="5" t="s">
        <v>13</v>
      </c>
    </row>
    <row r="12" spans="1:10" ht="24.75" customHeight="1" x14ac:dyDescent="0.25">
      <c r="A12" s="6" t="s">
        <v>14</v>
      </c>
      <c r="B12" s="6" t="s">
        <v>32</v>
      </c>
      <c r="C12" s="6" t="s">
        <v>15</v>
      </c>
      <c r="D12" s="6" t="s">
        <v>33</v>
      </c>
      <c r="E12" s="7">
        <v>25703.040000000001</v>
      </c>
      <c r="F12" s="7">
        <v>5654.66</v>
      </c>
      <c r="G12" s="8"/>
      <c r="H12" s="9">
        <v>745.38</v>
      </c>
      <c r="I12" s="9">
        <v>51.42</v>
      </c>
      <c r="J12" s="7">
        <v>1310.86</v>
      </c>
    </row>
    <row r="13" spans="1:10" ht="26.25" customHeight="1" x14ac:dyDescent="0.25">
      <c r="A13" s="6" t="s">
        <v>16</v>
      </c>
      <c r="B13" s="6" t="s">
        <v>32</v>
      </c>
      <c r="C13" s="6" t="s">
        <v>15</v>
      </c>
      <c r="D13" s="6" t="s">
        <v>33</v>
      </c>
      <c r="E13" s="7">
        <v>12851.52</v>
      </c>
      <c r="F13" s="7">
        <v>2827.34</v>
      </c>
      <c r="G13" s="8"/>
      <c r="H13" s="9">
        <v>372.69</v>
      </c>
      <c r="I13" s="9">
        <v>25.7</v>
      </c>
      <c r="J13" s="9">
        <v>655.43</v>
      </c>
    </row>
    <row r="14" spans="1:10" ht="22.5" customHeight="1" x14ac:dyDescent="0.25">
      <c r="A14" s="6" t="s">
        <v>7</v>
      </c>
      <c r="B14" s="6" t="s">
        <v>32</v>
      </c>
      <c r="C14" s="6" t="s">
        <v>15</v>
      </c>
      <c r="D14" s="6" t="s">
        <v>34</v>
      </c>
      <c r="E14" s="7">
        <v>1062863.97</v>
      </c>
      <c r="F14" s="7">
        <v>233830.09</v>
      </c>
      <c r="G14" s="8"/>
      <c r="H14" s="7">
        <v>30823.09</v>
      </c>
      <c r="I14" s="7">
        <v>2080.4</v>
      </c>
      <c r="J14" s="7">
        <v>54206.05</v>
      </c>
    </row>
    <row r="15" spans="1:10" ht="22.5" customHeight="1" x14ac:dyDescent="0.25">
      <c r="A15" s="6" t="s">
        <v>7</v>
      </c>
      <c r="B15" s="6" t="s">
        <v>32</v>
      </c>
      <c r="C15" s="6" t="s">
        <v>15</v>
      </c>
      <c r="D15" s="6" t="s">
        <v>33</v>
      </c>
      <c r="E15" s="7">
        <v>186149.34</v>
      </c>
      <c r="F15" s="7">
        <v>40952.870000000003</v>
      </c>
      <c r="G15" s="8"/>
      <c r="H15" s="7">
        <v>5398.34</v>
      </c>
      <c r="I15" s="9">
        <v>372.3</v>
      </c>
      <c r="J15" s="7">
        <v>9493.6200000000008</v>
      </c>
    </row>
    <row r="16" spans="1:10" ht="36" customHeight="1" x14ac:dyDescent="0.25">
      <c r="A16" s="6" t="s">
        <v>17</v>
      </c>
      <c r="B16" s="6" t="s">
        <v>32</v>
      </c>
      <c r="C16" s="6" t="s">
        <v>18</v>
      </c>
      <c r="D16" s="6" t="s">
        <v>34</v>
      </c>
      <c r="E16" s="7">
        <v>4049.85</v>
      </c>
      <c r="F16" s="8"/>
      <c r="G16" s="8"/>
      <c r="H16" s="8"/>
      <c r="I16" s="8"/>
      <c r="J16" s="8"/>
    </row>
    <row r="17" spans="1:10" x14ac:dyDescent="0.25">
      <c r="A17" s="90" t="s">
        <v>19</v>
      </c>
      <c r="B17" s="90"/>
      <c r="C17" s="90"/>
      <c r="D17" s="90"/>
      <c r="E17" s="10">
        <v>1291617.72</v>
      </c>
      <c r="F17" s="10">
        <v>283264.96000000002</v>
      </c>
      <c r="G17" s="11"/>
      <c r="H17" s="10">
        <v>37339.5</v>
      </c>
      <c r="I17" s="10">
        <v>2529.8200000000002</v>
      </c>
      <c r="J17" s="10">
        <v>65665.960000000006</v>
      </c>
    </row>
    <row r="18" spans="1:10" ht="11.2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20.25" x14ac:dyDescent="0.25">
      <c r="A19" s="4" t="s">
        <v>20</v>
      </c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26.25" customHeight="1" x14ac:dyDescent="0.25">
      <c r="A21" s="5" t="s">
        <v>3</v>
      </c>
      <c r="B21" s="5" t="s">
        <v>4</v>
      </c>
      <c r="C21" s="5" t="s">
        <v>5</v>
      </c>
      <c r="D21" s="5" t="s">
        <v>21</v>
      </c>
      <c r="E21" s="5" t="s">
        <v>22</v>
      </c>
      <c r="F21" s="5" t="s">
        <v>23</v>
      </c>
      <c r="G21" s="2"/>
      <c r="H21" s="2"/>
      <c r="I21" s="2"/>
      <c r="J21" s="2"/>
    </row>
    <row r="22" spans="1:10" x14ac:dyDescent="0.25">
      <c r="A22" s="6" t="s">
        <v>20</v>
      </c>
      <c r="B22" s="6" t="s">
        <v>32</v>
      </c>
      <c r="C22" s="6" t="s">
        <v>15</v>
      </c>
      <c r="D22" s="6" t="s">
        <v>24</v>
      </c>
      <c r="E22" s="6" t="s">
        <v>35</v>
      </c>
      <c r="F22" s="7">
        <v>159653</v>
      </c>
      <c r="G22" s="2"/>
      <c r="H22" s="2"/>
      <c r="I22" s="2"/>
      <c r="J22" s="2"/>
    </row>
    <row r="23" spans="1:10" x14ac:dyDescent="0.25">
      <c r="A23" s="6" t="s">
        <v>20</v>
      </c>
      <c r="B23" s="6" t="s">
        <v>32</v>
      </c>
      <c r="C23" s="6" t="s">
        <v>18</v>
      </c>
      <c r="D23" s="6" t="s">
        <v>24</v>
      </c>
      <c r="E23" s="6" t="s">
        <v>35</v>
      </c>
      <c r="F23" s="9">
        <v>527</v>
      </c>
      <c r="G23" s="2"/>
      <c r="H23" s="2"/>
      <c r="I23" s="2"/>
      <c r="J23" s="2"/>
    </row>
    <row r="24" spans="1:10" x14ac:dyDescent="0.25">
      <c r="A24" s="90" t="s">
        <v>19</v>
      </c>
      <c r="B24" s="90"/>
      <c r="C24" s="90"/>
      <c r="D24" s="90"/>
      <c r="E24" s="90"/>
      <c r="F24" s="10">
        <v>160180</v>
      </c>
      <c r="G24" s="2"/>
      <c r="H24" s="2"/>
      <c r="I24" s="2"/>
      <c r="J24" s="2"/>
    </row>
    <row r="25" spans="1:1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20.25" x14ac:dyDescent="0.25">
      <c r="A26" s="4" t="s">
        <v>25</v>
      </c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23.25" customHeight="1" x14ac:dyDescent="0.25">
      <c r="A28" s="5" t="s">
        <v>3</v>
      </c>
      <c r="B28" s="5" t="s">
        <v>4</v>
      </c>
      <c r="C28" s="5" t="s">
        <v>5</v>
      </c>
      <c r="D28" s="5" t="s">
        <v>23</v>
      </c>
      <c r="E28" s="2"/>
      <c r="F28" s="2"/>
      <c r="G28" s="2"/>
      <c r="H28" s="2"/>
      <c r="I28" s="2"/>
      <c r="J28" s="2"/>
    </row>
    <row r="29" spans="1:10" x14ac:dyDescent="0.25">
      <c r="A29" s="6" t="s">
        <v>26</v>
      </c>
      <c r="B29" s="6" t="s">
        <v>32</v>
      </c>
      <c r="C29" s="6" t="s">
        <v>15</v>
      </c>
      <c r="D29" s="7">
        <v>5006.76</v>
      </c>
      <c r="E29" s="2"/>
      <c r="F29" s="2"/>
      <c r="G29" s="2"/>
      <c r="H29" s="2"/>
      <c r="I29" s="2"/>
      <c r="J29" s="2"/>
    </row>
    <row r="30" spans="1:10" x14ac:dyDescent="0.25">
      <c r="A30" s="90" t="s">
        <v>19</v>
      </c>
      <c r="B30" s="90"/>
      <c r="C30" s="90"/>
      <c r="D30" s="10">
        <v>5006.76</v>
      </c>
      <c r="E30" s="2"/>
      <c r="F30" s="2"/>
      <c r="G30" s="2"/>
      <c r="H30" s="2"/>
      <c r="I30" s="2"/>
      <c r="J30" s="2"/>
    </row>
    <row r="31" spans="1:1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</sheetData>
  <mergeCells count="10">
    <mergeCell ref="D10:D11"/>
    <mergeCell ref="E10:E11"/>
    <mergeCell ref="A17:D17"/>
    <mergeCell ref="A24:E24"/>
    <mergeCell ref="F10:J10"/>
    <mergeCell ref="A30:C30"/>
    <mergeCell ref="A5:C5"/>
    <mergeCell ref="A10:A11"/>
    <mergeCell ref="B10:B11"/>
    <mergeCell ref="C10:C1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2022-03-18T02:14:57Z</dcterms:modified>
</cp:coreProperties>
</file>